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workbookProtection lockStructure="1"/>
  <bookViews>
    <workbookView windowWidth="19200" windowHeight="6800" tabRatio="823"/>
  </bookViews>
  <sheets>
    <sheet name="เคี้ยวเอื้อง รายชุดการฆ่า" sheetId="2" r:id="rId1"/>
    <sheet name="เคี้ยวเอื้อง เลือกวันที่พิมพ์" sheetId="11" r:id="rId2"/>
    <sheet name="เคี้ยวเอื้อง พิมพ์ AM" sheetId="8" r:id="rId3"/>
    <sheet name="เคี้ยวเอื้อง พิมพ์ PM" sheetId="3" r:id="rId4"/>
    <sheet name="เคี้ยวเอื้อง สรุปเดือน AM" sheetId="9" r:id="rId5"/>
    <sheet name="เคี้ยวเอื้อง สรุปเดือน PM" sheetId="10" r:id="rId6"/>
  </sheet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</authors>
  <commentList>
    <comment ref="A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(คำนำหน้าชื่อ)ชื่อ (เว้นวรรค) นามสกุล</t>
        </r>
      </text>
    </comment>
    <comment ref="B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20"/>
            <rFont val="Angsana New"/>
            <charset val="134"/>
          </rPr>
          <t>ตัวอย่าง 01-01793</t>
        </r>
      </text>
    </comment>
    <comment ref="C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กรอกชื่อเต็ม ตามใบอนุญาตฯ</t>
        </r>
      </text>
    </comment>
    <comment ref="D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จังหวัดที่ตั้งโรงฆ่าสัตว์</t>
        </r>
      </text>
    </comment>
    <comment ref="E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20"/>
            <rFont val="Angsana New"/>
            <charset val="134"/>
          </rPr>
          <t>ตัวอย่าง C 01 01 012/2559</t>
        </r>
      </text>
    </comment>
    <comment ref="F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ให้ระบุ วันที่/เดือน/ปี
กรอกให้ปีที่แสดงสุดท้ายเป็นปี พ.ศ.</t>
        </r>
        <r>
          <rPr>
            <sz val="9"/>
            <rFont val="Angsana New"/>
            <charset val="134"/>
          </rPr>
          <t xml:space="preserve">
</t>
        </r>
        <r>
          <rPr>
            <sz val="18"/>
            <rFont val="Angsana New"/>
            <charset val="134"/>
          </rPr>
          <t>(การกรอกขึ้นกับการตั้งค่าของโปรแกรม)</t>
        </r>
      </text>
    </comment>
    <comment ref="G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ควรให้แต่ละลำดับชุดการเข้าฆ่า 
แยกสัตว์ตามแหล่งที่มา (ฟาร์ม) ได้</t>
        </r>
      </text>
    </comment>
    <comment ref="H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ให้ระบุชื่อเต็มของฟาร์ม</t>
        </r>
      </text>
    </comment>
    <comment ref="I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ให้ระบุชนิดสัตว์ในชุดการเข้าฆ่า โดยต้องสะกดให้ถูกต้อง
ดังนี้</t>
        </r>
        <r>
          <rPr>
            <b/>
            <sz val="18"/>
            <rFont val="Angsana New"/>
            <charset val="134"/>
          </rPr>
          <t xml:space="preserve"> </t>
        </r>
        <r>
          <rPr>
            <sz val="20"/>
            <rFont val="Angsana New"/>
            <charset val="134"/>
          </rPr>
          <t>[ระบุได้เฉพาะ โค/กระบือ/แพะ/แกะ]</t>
        </r>
      </text>
    </comment>
  </commentList>
</comments>
</file>

<file path=xl/sharedStrings.xml><?xml version="1.0" encoding="utf-8"?>
<sst xmlns="http://schemas.openxmlformats.org/spreadsheetml/2006/main" count="555" uniqueCount="105">
  <si>
    <t>พนักงานตรวจโรคสัตว์</t>
  </si>
  <si>
    <t>ทะเบียนพนักงานตรวจโรค</t>
  </si>
  <si>
    <t>ชื่อโรงฆ่าสัตว์</t>
  </si>
  <si>
    <t>จังหวัด</t>
  </si>
  <si>
    <t>เลขที่ใบอนุญาต</t>
  </si>
  <si>
    <t>วันที่ฆ่าสัตว์</t>
  </si>
  <si>
    <t>ลำดับชุดการเข้าฆ่า</t>
  </si>
  <si>
    <t>ชื่อฟาร์ม/เจ้าของสัตว์</t>
  </si>
  <si>
    <t>ชนิดสัตว์</t>
  </si>
  <si>
    <t>จำนวนสัตว์ที่เข้าฆ่า (ตัว)</t>
  </si>
  <si>
    <t>- ตายระหว่างการขนส่ง หรือในคอกพักสัตว์</t>
  </si>
  <si>
    <t>- ผอม (emaciate)</t>
  </si>
  <si>
    <t>- แผลบาดเจ็บ ขีดข่วน ฟกช้ำ (injured wounds)</t>
  </si>
  <si>
    <t>- ข้อบวม ข้ออักเสบ (swollen joint, arthritis)</t>
  </si>
  <si>
    <t>- บวมบริเวณใบหน้า คาง คอ (swollen neck)</t>
  </si>
  <si>
    <t>- แผลหลุม/ตุ่มน้ำ ตามเท้า ปาก เต้านม (FMD-like lesions)</t>
  </si>
  <si>
    <t>- รอยโรคที่ผิวหนัง (skin lesions) เช่น ฝีหนอง บวม รอยแมลงกัด หูด</t>
  </si>
  <si>
    <t>- อาการทางประสาทและกล้ามเนื้อ เช่น หมดสติ ตัวสั่น ชัก ยืน/เดินเกร็งผิดปกติ ลุกไม่ขึ้น (neuromuscular signs)</t>
  </si>
  <si>
    <t>- การหายใจผิดปกติ น้ำมูก ไอ จาม (respiratory signs)</t>
  </si>
  <si>
    <t>- อาการทางระบบทางเดินอาหาร เช่น ท้องเสีย ถ่ายเป็นมูก/เลือด (gastrointestinal signs)</t>
  </si>
  <si>
    <t>- อื่นๆ (other)</t>
  </si>
  <si>
    <t>- จำนวนสัตว์ที่คัดทิ้ง (ตัว)</t>
  </si>
  <si>
    <r>
      <rPr>
        <b/>
        <sz val="16"/>
        <color theme="9" tint="-0.499984740745262"/>
        <rFont val="Angsana New"/>
        <charset val="134"/>
      </rPr>
      <t xml:space="preserve">- </t>
    </r>
    <r>
      <rPr>
        <sz val="16"/>
        <color theme="9" tint="-0.499984740745262"/>
        <rFont val="Angsana New"/>
        <charset val="134"/>
      </rPr>
      <t>หมายเหตุ (remarks)</t>
    </r>
  </si>
  <si>
    <t>จำนวนซากสัตว์ที่ตรวจ (ตัว)</t>
  </si>
  <si>
    <t>- กลิ่น/สีผิดปกติ (abnormal smell or color)</t>
  </si>
  <si>
    <t>- ซากปนเปื้อน (contaminated)</t>
  </si>
  <si>
    <t>- ฝีหนอง เนื้องอก (abscess, tumor)</t>
  </si>
  <si>
    <t>- รอยโรคที่เยือบุช่องอก (pleural lesions)</t>
  </si>
  <si>
    <t>- ไต (kidney lesions)</t>
  </si>
  <si>
    <t>- ต่อมน้ำเหลืองผิดปกติ (lymphadenopathy)</t>
  </si>
  <si>
    <t>- รอยโรคที่หัว (head lesions)</t>
  </si>
  <si>
    <t>- รอยโรคที่เยื่อบุช่องท้อง (peritoneal lesions)</t>
  </si>
  <si>
    <t>- ตับ (liver lesions)</t>
  </si>
  <si>
    <t>- หัวใจ (heart lesions)</t>
  </si>
  <si>
    <t>- กระเพาะและสำไส้ (gastrointestinal lesions)</t>
  </si>
  <si>
    <t>- ม้าม (splenic lesions)</t>
  </si>
  <si>
    <t>- ปอด (lung lesions)</t>
  </si>
  <si>
    <t>- พยาธิ (parasite infestation)</t>
  </si>
  <si>
    <t>- อื่น ๆ (other)</t>
  </si>
  <si>
    <t>- ฝีหนองที่ปอด/เยื่อบุช่องอก/อวัยวะภายใน (tuberculosis-like lesions)</t>
  </si>
  <si>
    <t>- หมายเหตุ (remarks)</t>
  </si>
  <si>
    <t>โค</t>
  </si>
  <si>
    <t>กระบือ</t>
  </si>
  <si>
    <t>แพะ</t>
  </si>
  <si>
    <t>แกะ</t>
  </si>
  <si>
    <t>(blank)</t>
  </si>
  <si>
    <t>Sum of จำนวนสัตว์ที่เข้าฆ่า (ตัว)</t>
  </si>
  <si>
    <t>Sum of - ตายระหว่างการขนส่ง หรือในคอกพักสัตว์</t>
  </si>
  <si>
    <t>Sum of - ผอม (emaciate)</t>
  </si>
  <si>
    <t>Sum of - แผลบาดเจ็บ ขีดข่วน ฟกช้ำ (injured wounds)</t>
  </si>
  <si>
    <t>Sum of - ข้อบวม ข้ออักเสบ (swollen joint, arthritis)</t>
  </si>
  <si>
    <t>Sum of - บวมบริเวณใบหน้า คาง คอ (swollen neck)</t>
  </si>
  <si>
    <t>Sum of - แผลหลุม/ตุ่มน้ำ ตามเท้า ปาก เต้านม (FMD-like lesions)</t>
  </si>
  <si>
    <t>Sum of - รอยโรคที่ผิวหนัง (skin lesions) เช่น ฝีหนอง บวม รอยแมลงกัด หูด</t>
  </si>
  <si>
    <t>Sum of - อาการทางประสาทและกล้ามเนื้อ เช่น หมดสติ ตัวสั่น ชัก ยืน/เดินเกร็งผิดปกติ ลุกไม่ขึ้น (neuromuscular signs)</t>
  </si>
  <si>
    <t>Sum of - การหายใจผิดปกติ น้ำมูก ไอ จาม (respiratory signs)</t>
  </si>
  <si>
    <t>Sum of - อาการทางระบบทางเดินอาหาร เช่น ท้องเสีย ถ่ายเป็นมูก/เลือด (gastrointestinal signs)</t>
  </si>
  <si>
    <t>Count of - อื่นๆ (other)</t>
  </si>
  <si>
    <t>Sum of - จำนวนสัตว์ที่คัดทิ้ง (ตัว)</t>
  </si>
  <si>
    <t>Count of - หมายเหตุ (remarks)</t>
  </si>
  <si>
    <t>Sum of จำนวนซากสัตว์ที่ตรวจ (ตัว)</t>
  </si>
  <si>
    <t>Sum of - กลิ่น/สีผิดปกติ (abnormal smell or color)</t>
  </si>
  <si>
    <t>Sum of - ซากปนเปื้อน (contaminated)</t>
  </si>
  <si>
    <t>Sum of - ฝีหนอง เนื้องอก (abscess, tumor)</t>
  </si>
  <si>
    <t>Sum of - รอยโรคที่เยือบุช่องอก (pleural lesions)</t>
  </si>
  <si>
    <t>Sum of - ไต (kidney lesions)</t>
  </si>
  <si>
    <t>Sum of - ต่อมน้ำเหลืองผิดปกติ (lymphadenopathy)</t>
  </si>
  <si>
    <t>Sum of - รอยโรคที่หัว (head lesions)</t>
  </si>
  <si>
    <t>Sum of - รอยโรคที่เยื่อบุช่องท้อง (peritoneal lesions)</t>
  </si>
  <si>
    <t>Sum of - ตับ (liver lesions)</t>
  </si>
  <si>
    <t>Sum of - หัวใจ (heart lesions)</t>
  </si>
  <si>
    <t>Sum of - กระเพาะและสำไส้ (gastrointestinal lesions)</t>
  </si>
  <si>
    <t>Sum of - ม้าม (splenic lesions)</t>
  </si>
  <si>
    <t>Sum of - ปอด (lung lesions)</t>
  </si>
  <si>
    <t>Sum of - พยาธิ (parasite infestation)</t>
  </si>
  <si>
    <t>Count of - อื่น ๆ (other)</t>
  </si>
  <si>
    <t>Sum of - ฝีหนองที่ปอด/เยื่อบุช่องอก/อวัยวะภายใน (tuberculosis-like lesions)</t>
  </si>
  <si>
    <t>Sum of - หมายเหตุ (remarks)2</t>
  </si>
  <si>
    <t>แบบรายงานการตรวจสัตว์ก่อนการฆ่าสัตว์ สำหรับโรงฆ่าสัตว์เคี้ยวเอื้อง</t>
  </si>
  <si>
    <t>วันที่</t>
  </si>
  <si>
    <t>รวม</t>
  </si>
  <si>
    <t>- ข้อบวม ข้ออักเสบ 
(swollen joint, arthritis)</t>
  </si>
  <si>
    <t>- บวมบริเวณใบหน้า คาง คอ 
(swollen neck)</t>
  </si>
  <si>
    <t>- แผลหลุม/ตุ่มน้ำ ตามเท้า ปาก เต้านม 
(FMD-like lesions)</t>
  </si>
  <si>
    <t>- รอยโรคที่ผิวหนัง (skin lesions) 
เช่น ฝีหนอง บวม รอยแมลงกัด หูด</t>
  </si>
  <si>
    <t>- อาการทางประสาทและกล้ามเนื้อ 
เช่น หมดสติ ตัวสั่น ชัก ยืน/เดินเกร็งผิดปกติ ลุกไม่ขึ้น (neuromuscular signs)</t>
  </si>
  <si>
    <t>- การหายใจผิดปกติ น้ำมูก ไอ จาม 
(respiratory signs)</t>
  </si>
  <si>
    <t>- อาการทางระบบทางเดินอาหาร 
เช่น ท้องเสีย ถ่ายเป็นมูก/เลือด 
(gastrointestinal signs)</t>
  </si>
  <si>
    <r>
      <rPr>
        <b/>
        <sz val="14"/>
        <color rgb="FF000000"/>
        <rFont val="Angsana New"/>
        <charset val="134"/>
      </rPr>
      <t xml:space="preserve">- </t>
    </r>
    <r>
      <rPr>
        <sz val="14"/>
        <color rgb="FF000000"/>
        <rFont val="Angsana New"/>
        <charset val="134"/>
      </rPr>
      <t>หมายเหตุ (remarks)</t>
    </r>
  </si>
  <si>
    <t xml:space="preserve">                                                                                           ลายมือชื่อ   ...........................................................</t>
  </si>
  <si>
    <t xml:space="preserve">                                                                                                       (.............................................................)</t>
  </si>
  <si>
    <t xml:space="preserve">                                                                                                      พนักงานตรวจโรคสัตว์</t>
  </si>
  <si>
    <t xml:space="preserve">   หมายเหตุ จัดเก็บแบบรายงานฉบับนี้ไว้เป็นหลักฐานที่โรงฆ่าสัตว์และที่พนักงานตรวจโรคสัตว์อย่างน้อย ๖ เดือน</t>
  </si>
  <si>
    <t>แบบรายงานการตรวจเนื้อสัตว์หลังการฆ่าสัตว์ สำหรับโรงฆ่าสัตว์เคี้ยวเอื้อง</t>
  </si>
  <si>
    <t>รอยโรคที่เฝ้าระวัง (specific lesion monitoring)</t>
  </si>
  <si>
    <t xml:space="preserve">                                                                                        ลายมือชื่อ   ...........................................................</t>
  </si>
  <si>
    <t>แบบสรุปรายงานการตรวจสัตว์ก่อนการฆ่าสัตว์ สำหรับโรงฆ่าสัตว์เคี้ยวเอื้อง</t>
  </si>
  <si>
    <t>จำนวนสัตว์</t>
  </si>
  <si>
    <t xml:space="preserve">- อาการทางประสาทและกล้ามเนื้อ
เช่น หมดสติ ตัวสั่น ชัก ยืน/เดินเกร็งผิดปกติ ลุกไม่ขึ้น
(neuromuscular signs) </t>
  </si>
  <si>
    <t>- อาการทางระบบทางเดินอาหาร เช่น ท้องเสีย 
ถ่ายเป็นมูก/เลือด (gastrointestinal signs)</t>
  </si>
  <si>
    <r>
      <rPr>
        <b/>
        <sz val="16"/>
        <color rgb="FF000000"/>
        <rFont val="Angsana New"/>
        <charset val="134"/>
      </rPr>
      <t xml:space="preserve">- </t>
    </r>
    <r>
      <rPr>
        <sz val="16"/>
        <color rgb="FF000000"/>
        <rFont val="Angsana New"/>
        <charset val="134"/>
      </rPr>
      <t>หมายเหตุ (remarks)</t>
    </r>
  </si>
  <si>
    <t>แบบสรุปรายงานการตรวจเนื้อสัตว์หลังการฆ่าสัตว์ สำหรับโรงฆ่าสัตว์เคี้ยวเอื้อง</t>
  </si>
  <si>
    <t>ชนิดเนื้อสัตว์</t>
  </si>
  <si>
    <t>จำนวน
เนื้อสัตว์</t>
  </si>
  <si>
    <t>- ฝีหนองที่ปอด/เยื่อบุช่องอก/อวัยวะภายใน 
(tuberculosis-like lesions)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</si>
</sst>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[$-1070000]d/mm/yyyy;@"/>
    <numFmt numFmtId="181" formatCode="[$-107041E]d\ mmm\ yy;@"/>
  </numFmts>
  <fonts count="35">
    <font>
      <sz val="11"/>
      <color theme="1"/>
      <name val="Calibri"/>
      <charset val="222"/>
      <scheme val="minor"/>
    </font>
    <font>
      <sz val="16"/>
      <color theme="1"/>
      <name val="Angsana New"/>
      <charset val="134"/>
    </font>
    <font>
      <sz val="16"/>
      <color rgb="FF000000"/>
      <name val="Angsana New"/>
      <charset val="134"/>
    </font>
    <font>
      <b/>
      <sz val="16"/>
      <color rgb="FF000000"/>
      <name val="Angsana New"/>
      <charset val="134"/>
    </font>
    <font>
      <sz val="14"/>
      <color theme="1"/>
      <name val="Angsana New"/>
      <charset val="134"/>
    </font>
    <font>
      <sz val="14"/>
      <color rgb="FF000000"/>
      <name val="Angsana New"/>
      <charset val="134"/>
    </font>
    <font>
      <b/>
      <sz val="14"/>
      <color rgb="FF000000"/>
      <name val="Angsana New"/>
      <charset val="134"/>
    </font>
    <font>
      <sz val="16"/>
      <color theme="1"/>
      <name val="Angsana New"/>
      <charset val="134"/>
    </font>
    <font>
      <sz val="16"/>
      <color theme="9" tint="-0.499984740745262"/>
      <name val="Angsana New"/>
      <charset val="134"/>
    </font>
    <font>
      <sz val="16"/>
      <color theme="7" tint="-0.499984740745262"/>
      <name val="Angsana New"/>
      <charset val="134"/>
    </font>
    <font>
      <b/>
      <sz val="16"/>
      <color theme="9" tint="-0.499984740745262"/>
      <name val="Angsana New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20"/>
      <name val="Angsana New"/>
      <charset val="134"/>
    </font>
    <font>
      <b/>
      <sz val="18"/>
      <name val="Angsana New"/>
      <charset val="134"/>
    </font>
    <font>
      <sz val="18"/>
      <name val="Angsana New"/>
      <charset val="134"/>
    </font>
    <font>
      <sz val="9"/>
      <name val="Angsana New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1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6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8" borderId="10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3" fillId="9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</cellStyleXfs>
  <cellXfs count="64">
    <xf numFmtId="0" fontId="0" fillId="0" borderId="0" xfId="0"/>
    <xf numFmtId="180" fontId="1" fillId="0" borderId="0" xfId="0" applyNumberFormat="1" applyFont="1" applyProtection="1"/>
    <xf numFmtId="0" fontId="1" fillId="0" borderId="0" xfId="0" applyFont="1" applyProtection="1"/>
    <xf numFmtId="0" fontId="1" fillId="0" borderId="0" xfId="0" applyFont="1" applyAlignment="1" applyProtection="1">
      <alignment horizontal="center"/>
    </xf>
    <xf numFmtId="180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textRotation="90" wrapText="1"/>
    </xf>
    <xf numFmtId="49" fontId="2" fillId="0" borderId="1" xfId="0" applyNumberFormat="1" applyFont="1" applyBorder="1" applyAlignment="1" applyProtection="1">
      <alignment horizontal="center" textRotation="90" wrapText="1"/>
    </xf>
    <xf numFmtId="180" fontId="1" fillId="0" borderId="1" xfId="0" applyNumberFormat="1" applyFont="1" applyBorder="1" applyProtection="1"/>
    <xf numFmtId="49" fontId="1" fillId="0" borderId="1" xfId="0" applyNumberFormat="1" applyFont="1" applyBorder="1" applyProtection="1"/>
    <xf numFmtId="0" fontId="1" fillId="0" borderId="1" xfId="0" applyFont="1" applyBorder="1" applyProtection="1"/>
    <xf numFmtId="0" fontId="1" fillId="0" borderId="1" xfId="0" applyNumberFormat="1" applyFont="1" applyBorder="1" applyProtection="1"/>
    <xf numFmtId="180" fontId="1" fillId="0" borderId="0" xfId="0" applyNumberFormat="1" applyFont="1" applyAlignment="1" applyProtection="1">
      <alignment horizontal="center"/>
    </xf>
    <xf numFmtId="49" fontId="3" fillId="0" borderId="1" xfId="0" applyNumberFormat="1" applyFont="1" applyBorder="1" applyAlignment="1" applyProtection="1">
      <alignment horizontal="center" textRotation="90" wrapText="1"/>
    </xf>
    <xf numFmtId="49" fontId="4" fillId="0" borderId="0" xfId="0" applyNumberFormat="1" applyFont="1" applyBorder="1" applyProtection="1"/>
    <xf numFmtId="0" fontId="4" fillId="0" borderId="0" xfId="0" applyFont="1" applyBorder="1" applyProtection="1"/>
    <xf numFmtId="49" fontId="4" fillId="0" borderId="0" xfId="0" applyNumberFormat="1" applyFont="1" applyBorder="1" applyAlignment="1" applyProtection="1">
      <alignment horizontal="center"/>
    </xf>
    <xf numFmtId="49" fontId="4" fillId="0" borderId="0" xfId="0" applyNumberFormat="1" applyFont="1" applyBorder="1" applyAlignment="1" applyProtection="1">
      <alignment horizontal="right"/>
    </xf>
    <xf numFmtId="181" fontId="4" fillId="0" borderId="0" xfId="0" applyNumberFormat="1" applyFont="1" applyBorder="1" applyAlignment="1" applyProtection="1">
      <alignment horizontal="left"/>
    </xf>
    <xf numFmtId="0" fontId="4" fillId="0" borderId="0" xfId="0" applyFont="1" applyBorder="1" applyAlignment="1" applyProtection="1">
      <alignment horizontal="center"/>
    </xf>
    <xf numFmtId="49" fontId="4" fillId="0" borderId="1" xfId="0" applyNumberFormat="1" applyFont="1" applyBorder="1" applyProtection="1"/>
    <xf numFmtId="0" fontId="4" fillId="0" borderId="1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 vertical="center"/>
    </xf>
    <xf numFmtId="49" fontId="5" fillId="0" borderId="1" xfId="0" applyNumberFormat="1" applyFont="1" applyBorder="1" applyProtection="1"/>
    <xf numFmtId="0" fontId="4" fillId="0" borderId="3" xfId="0" applyFont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vertical="center" wrapText="1"/>
    </xf>
    <xf numFmtId="0" fontId="4" fillId="0" borderId="4" xfId="0" applyFont="1" applyBorder="1" applyAlignment="1" applyProtection="1">
      <alignment horizontal="center" vertical="center"/>
    </xf>
    <xf numFmtId="3" fontId="4" fillId="0" borderId="1" xfId="0" applyNumberFormat="1" applyFont="1" applyBorder="1" applyProtection="1"/>
    <xf numFmtId="49" fontId="4" fillId="0" borderId="1" xfId="0" applyNumberFormat="1" applyFont="1" applyBorder="1" applyAlignment="1" applyProtection="1">
      <alignment vertical="center" wrapText="1"/>
    </xf>
    <xf numFmtId="0" fontId="6" fillId="0" borderId="1" xfId="0" applyFont="1" applyBorder="1" applyAlignment="1" applyProtection="1">
      <alignment horizontal="left"/>
    </xf>
    <xf numFmtId="49" fontId="5" fillId="0" borderId="0" xfId="0" applyNumberFormat="1" applyFont="1" applyBorder="1" applyAlignment="1" applyProtection="1">
      <alignment vertical="center" wrapText="1"/>
    </xf>
    <xf numFmtId="3" fontId="4" fillId="0" borderId="0" xfId="0" applyNumberFormat="1" applyFont="1" applyBorder="1" applyProtection="1"/>
    <xf numFmtId="0" fontId="4" fillId="0" borderId="0" xfId="0" applyFont="1" applyAlignment="1" applyProtection="1">
      <alignment horizontal="center"/>
    </xf>
    <xf numFmtId="0" fontId="4" fillId="0" borderId="0" xfId="0" applyFont="1" applyProtection="1"/>
    <xf numFmtId="0" fontId="4" fillId="0" borderId="1" xfId="0" applyFont="1" applyBorder="1" applyProtection="1"/>
    <xf numFmtId="49" fontId="4" fillId="0" borderId="0" xfId="0" applyNumberFormat="1" applyFont="1" applyBorder="1" applyAlignment="1" applyProtection="1"/>
    <xf numFmtId="3" fontId="4" fillId="0" borderId="1" xfId="0" applyNumberFormat="1" applyFont="1" applyBorder="1" applyAlignment="1" applyProtection="1">
      <alignment horizontal="center"/>
    </xf>
    <xf numFmtId="49" fontId="6" fillId="0" borderId="1" xfId="0" applyNumberFormat="1" applyFont="1" applyBorder="1" applyAlignment="1" applyProtection="1">
      <alignment vertical="center" wrapText="1"/>
    </xf>
    <xf numFmtId="49" fontId="6" fillId="0" borderId="5" xfId="0" applyNumberFormat="1" applyFont="1" applyBorder="1" applyAlignment="1" applyProtection="1">
      <alignment vertical="center" wrapText="1"/>
    </xf>
    <xf numFmtId="0" fontId="4" fillId="0" borderId="5" xfId="0" applyFont="1" applyBorder="1" applyAlignment="1" applyProtection="1">
      <alignment horizontal="center"/>
    </xf>
    <xf numFmtId="3" fontId="4" fillId="0" borderId="5" xfId="0" applyNumberFormat="1" applyFont="1" applyBorder="1" applyAlignment="1" applyProtection="1">
      <alignment horizontal="center"/>
    </xf>
    <xf numFmtId="3" fontId="4" fillId="0" borderId="5" xfId="0" applyNumberFormat="1" applyFont="1" applyBorder="1" applyProtection="1"/>
    <xf numFmtId="0" fontId="1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NumberFormat="1" applyFont="1"/>
    <xf numFmtId="49" fontId="1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80" fontId="1" fillId="0" borderId="0" xfId="0" applyNumberFormat="1" applyFont="1" applyProtection="1">
      <protection locked="0"/>
    </xf>
    <xf numFmtId="0" fontId="8" fillId="2" borderId="0" xfId="0" applyFont="1" applyFill="1" applyProtection="1">
      <protection locked="0"/>
    </xf>
    <xf numFmtId="0" fontId="9" fillId="3" borderId="0" xfId="0" applyFont="1" applyFill="1" applyProtection="1">
      <protection locked="0"/>
    </xf>
    <xf numFmtId="49" fontId="1" fillId="0" borderId="1" xfId="0" applyNumberFormat="1" applyFont="1" applyBorder="1" applyAlignment="1" applyProtection="1">
      <alignment horizontal="center" textRotation="90"/>
    </xf>
    <xf numFmtId="49" fontId="1" fillId="0" borderId="1" xfId="0" applyNumberFormat="1" applyFont="1" applyBorder="1" applyProtection="1">
      <protection locked="0"/>
    </xf>
    <xf numFmtId="180" fontId="1" fillId="0" borderId="1" xfId="0" applyNumberFormat="1" applyFont="1" applyBorder="1" applyProtection="1">
      <protection locked="0"/>
    </xf>
    <xf numFmtId="0" fontId="1" fillId="0" borderId="1" xfId="0" applyFont="1" applyBorder="1" applyProtection="1">
      <protection locked="0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8" fillId="4" borderId="1" xfId="0" applyNumberFormat="1" applyFont="1" applyFill="1" applyBorder="1" applyAlignment="1" applyProtection="1">
      <alignment horizontal="center" textRotation="90" wrapText="1"/>
    </xf>
    <xf numFmtId="1" fontId="8" fillId="2" borderId="1" xfId="0" applyNumberFormat="1" applyFont="1" applyFill="1" applyBorder="1" applyProtection="1">
      <protection locked="0"/>
    </xf>
    <xf numFmtId="49" fontId="10" fillId="4" borderId="1" xfId="0" applyNumberFormat="1" applyFont="1" applyFill="1" applyBorder="1" applyAlignment="1" applyProtection="1">
      <alignment horizontal="center" textRotation="90" wrapText="1"/>
    </xf>
    <xf numFmtId="49" fontId="9" fillId="5" borderId="1" xfId="0" applyNumberFormat="1" applyFont="1" applyFill="1" applyBorder="1" applyAlignment="1" applyProtection="1">
      <alignment horizontal="center" textRotation="90" wrapText="1"/>
    </xf>
    <xf numFmtId="1" fontId="9" fillId="3" borderId="1" xfId="0" applyNumberFormat="1" applyFont="1" applyFill="1" applyBorder="1" applyProtection="1">
      <protection locked="0"/>
    </xf>
    <xf numFmtId="1" fontId="9" fillId="3" borderId="2" xfId="0" applyNumberFormat="1" applyFont="1" applyFill="1" applyBorder="1" applyProtection="1">
      <protection locked="0"/>
    </xf>
    <xf numFmtId="0" fontId="9" fillId="3" borderId="1" xfId="0" applyFont="1" applyFill="1" applyBorder="1" applyProtection="1">
      <protection locked="0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6"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6" minRefreshableVersion="3" refreshedDate="43748.4547079861" refreshedBy="Admin" recordCount="159">
  <cacheSource type="worksheet">
    <worksheetSource ref="A1:AO1000" sheet="เคี้ยวเอื้อง รายชุดการฆ่า"/>
  </cacheSource>
  <cacheFields count="41">
    <cacheField name="พนักงานตรวจโรคสัตว์" numFmtId="0"/>
    <cacheField name="ทะเบียนพนักงานตรวจโรค" numFmtId="0"/>
    <cacheField name="ชื่อโรงฆ่าสัตว์" numFmtId="0"/>
    <cacheField name="จังหวัด" numFmtId="0"/>
    <cacheField name="เลขที่ใบอนุญาต" numFmtId="0"/>
    <cacheField name="วันที่ฆ่าสัตว์" numFmtId="180">
      <sharedItems containsString="0" containsBlank="1" containsNonDate="0" containsDate="1" minDate="2019-09-01T00:00:00" maxDate="2562-10-10T00:00:00" count="31">
        <m/>
        <d v="2019-09-13T00:00:00" u="1"/>
        <d v="2019-09-06T00:00:00" u="1"/>
        <d v="2019-09-25T00:00:00" u="1"/>
        <d v="2019-09-18T00:00:00" u="1"/>
        <d v="2019-09-11T00:00:00" u="1"/>
        <d v="2019-09-30T00:00:00" u="1"/>
        <d v="2019-09-04T00:00:00" u="1"/>
        <d v="2019-09-23T00:00:00" u="1"/>
        <d v="2019-09-16T00:00:00" u="1"/>
        <d v="2562-10-10T00:00:00" u="1"/>
        <d v="2019-09-09T00:00:00" u="1"/>
        <d v="2019-09-28T00:00:00" u="1"/>
        <d v="2019-09-02T00:00:00" u="1"/>
        <d v="2019-09-21T00:00:00" u="1"/>
        <d v="2019-09-14T00:00:00" u="1"/>
        <d v="2019-09-07T00:00:00" u="1"/>
        <d v="2019-09-26T00:00:00" u="1"/>
        <d v="2019-09-19T00:00:00" u="1"/>
        <d v="2019-09-12T00:00:00" u="1"/>
        <d v="2019-09-05T00:00:00" u="1"/>
        <d v="2019-09-24T00:00:00" u="1"/>
        <d v="2019-09-17T00:00:00" u="1"/>
        <d v="2019-09-10T00:00:00" u="1"/>
        <d v="2019-09-29T00:00:00" u="1"/>
        <d v="2019-09-03T00:00:00" u="1"/>
        <d v="2019-09-22T00:00:00" u="1"/>
        <d v="2019-09-15T00:00:00" u="1"/>
        <d v="2019-09-08T00:00:00" u="1"/>
        <d v="2019-09-27T00:00:00" u="1"/>
        <d v="2019-09-01T00:00:00" u="1"/>
      </sharedItems>
    </cacheField>
    <cacheField name="ลำดับชุดการเข้าฆ่า" numFmtId="0"/>
    <cacheField name="ชื่อฟาร์ม/เจ้าของสัตว์" numFmtId="0">
      <sharedItems containsBlank="1" count="25">
        <m/>
        <s v="ฟาร์ม 13" u="1"/>
        <s v="ฟาร์ม 18" u="1"/>
        <s v="ฟาร์ม 1" u="1"/>
        <s v="ฟาร์ม 23" u="1"/>
        <s v="ฟาร์ม 2" u="1"/>
        <s v="ฟาร์ม 3" u="1"/>
        <s v="ฟาร์ม 12" u="1"/>
        <s v="ฟาร์ม 4" u="1"/>
        <s v="ฟาร์ม 17" u="1"/>
        <s v="ฟาร์ม 22" u="1"/>
        <s v="ฟาร์ม 5" u="1"/>
        <s v="ฟาร์ม 6" u="1"/>
        <s v="ฟาร์ม 7" u="1"/>
        <s v="ฟาร์ม 11" u="1"/>
        <s v="ฟาร์ม 16" u="1"/>
        <s v="ฟาร์ม 8" u="1"/>
        <s v="ฟาร์ม 21" u="1"/>
        <s v="ฟาร์ม 9" u="1"/>
        <s v="ฟาร์ม 10" u="1"/>
        <s v="ฟาร์ม 15" u="1"/>
        <s v="ธีระฟาร์ม" u="1"/>
        <s v="ฟาร์ม 20" u="1"/>
        <s v="ฟาร์ม 14" u="1"/>
        <s v="ฟาร์ม 19" u="1"/>
      </sharedItems>
    </cacheField>
    <cacheField name="ชนิดสัตว์" numFmtId="49">
      <sharedItems containsString="0" containsBlank="1" containsNumber="1" containsInteger="1" minValue="9" maxValue="9" count="2">
        <m/>
        <n v="9" u="1"/>
      </sharedItems>
    </cacheField>
    <cacheField name="จำนวนสัตว์ที่เข้าฆ่า (ตัว)" numFmtId="0"/>
    <cacheField name="- ตายระหว่างการขนส่ง หรือในคอกพักสัตว์" numFmtId="0"/>
    <cacheField name="- ผอม (emaciate)" numFmtId="0"/>
    <cacheField name="- แผลบาดเจ็บ ขีดข่วน ฟกช้ำ (injured wounds)" numFmtId="0"/>
    <cacheField name="- ข้อบวม ข้ออักเสบ (swollen joint, arthritis)" numFmtId="0"/>
    <cacheField name="- บวมบริเวณใบหน้า คาง คอ (swollen neck)" numFmtId="0"/>
    <cacheField name="- แผลหลุม/ตุ่มน้ำ ตามเท้า ปาก เต้านม (FMD-like lesions)" numFmtId="0"/>
    <cacheField name="- รอยโรคที่ผิวหนัง (skin lesions) เช่น ฝีหนอง บวม รอยแมลงกัด หูด" numFmtId="0"/>
    <cacheField name="- อาการทางประสาทและกล้ามเนื้อ เช่น หมดสติ ตัวสั่น ชัก ยืน/เดินเกร็งผิดปกติ ลุกไม่ขึ้น (neuromuscular signs)" numFmtId="0"/>
    <cacheField name="- การหายใจผิดปกติ น้ำมูก ไอ จาม (respiratory signs)" numFmtId="0"/>
    <cacheField name="- อาการทางระบบทางเดินอาหาร เช่น ท้องเสีย ถ่ายเป็นมูก/เลือด (gastrointestinal signs)" numFmtId="0"/>
    <cacheField name="- อื่นๆ (other)" numFmtId="0"/>
    <cacheField name="- จำนวนสัตว์ที่คัดทิ้ง (ตัว)" numFmtId="0"/>
    <cacheField name="- หมายเหตุ (remarks)" numFmtId="0"/>
    <cacheField name="จำนวนซากสัตว์ที่ตรวจ (ตัว)" numFmtId="0"/>
    <cacheField name="- กลิ่น/สีผิดปกติ (abnormal smell or color)" numFmtId="0"/>
    <cacheField name="- ซากปนเปื้อน (contaminated)" numFmtId="0"/>
    <cacheField name="- ฝีหนอง เนื้องอก (abscess, tumor)" numFmtId="0"/>
    <cacheField name="- รอยโรคที่เยือบุช่องอก (pleural lesions)" numFmtId="0"/>
    <cacheField name="- ไต (kidney lesions)" numFmtId="0"/>
    <cacheField name="- ต่อมน้ำเหลืองผิดปกติ (lymphadenopathy)" numFmtId="0"/>
    <cacheField name="- รอยโรคที่หัว (head lesions)" numFmtId="0"/>
    <cacheField name="- รอยโรคที่เยื่อบุช่องท้อง (peritoneal lesions)" numFmtId="0"/>
    <cacheField name="- ตับ (liver lesions)" numFmtId="0"/>
    <cacheField name="- หัวใจ (heart lesions)" numFmtId="0"/>
    <cacheField name="- กระเพาะและสำไส้ (gastrointestinal lesions)" numFmtId="0"/>
    <cacheField name="- ม้าม (splenic lesions)" numFmtId="0"/>
    <cacheField name="- ปอด (lung lesions)" numFmtId="0"/>
    <cacheField name="- พยาธิ (parasite infestation)" numFmtId="0"/>
    <cacheField name="- อื่น ๆ (other)" numFmtId="0"/>
    <cacheField name="- ฝีหนองที่ปอด/เยื่อบุช่องอก/อวัยวะภายใน (tuberculosis-like lesions)" numFmtId="0"/>
    <cacheField name="- หมายเหตุ (remarks)2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9"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dataOnRows="1" autoFormatId="1" applyNumberFormats="0" applyBorderFormats="0" applyFontFormats="0" applyPatternFormats="0" applyAlignmentFormats="0" applyWidthHeightFormats="1" dataCaption="Values" updatedVersion="6" minRefreshableVersion="3" createdVersion="4" useAutoFormatting="1" rowGrandTotals="0" colGrandTotals="0" indent="0" outline="1" outlineData="1" showDrill="0" multipleFieldFilters="0" showHeaders="0">
  <location ref="A3:B36" firstHeaderRow="0" firstDataRow="2" firstDataCol="1" rowPageCount="1" colPageCount="1"/>
  <pivotFields count="41">
    <pivotField showAll="0"/>
    <pivotField showAll="0"/>
    <pivotField showAll="0"/>
    <pivotField defaultSubtotal="0" showAll="0"/>
    <pivotField showAll="0"/>
    <pivotField axis="axisPage" showAll="0">
      <items count="32">
        <item m="1" x="23"/>
        <item m="1" x="10"/>
        <item x="0"/>
        <item m="1" x="30"/>
        <item m="1" x="13"/>
        <item m="1" x="25"/>
        <item m="1" x="7"/>
        <item m="1" x="20"/>
        <item m="1" x="2"/>
        <item m="1" x="16"/>
        <item m="1" x="28"/>
        <item m="1" x="11"/>
        <item m="1" x="5"/>
        <item m="1" x="19"/>
        <item m="1" x="1"/>
        <item m="1" x="15"/>
        <item m="1" x="27"/>
        <item m="1" x="9"/>
        <item m="1" x="22"/>
        <item m="1" x="4"/>
        <item m="1" x="18"/>
        <item m="1" x="14"/>
        <item m="1" x="26"/>
        <item m="1" x="8"/>
        <item m="1" x="21"/>
        <item m="1" x="3"/>
        <item m="1" x="17"/>
        <item m="1" x="29"/>
        <item m="1" x="12"/>
        <item m="1" x="24"/>
        <item m="1" x="6"/>
        <item t="default"/>
      </items>
    </pivotField>
    <pivotField defaultSubtotal="0" showAll="0"/>
    <pivotField axis="axisCol" defaultSubtotal="0" showAll="0">
      <items count="25">
        <item m="1" x="21"/>
        <item x="0"/>
        <item m="1" x="3"/>
        <item m="1" x="5"/>
        <item m="1" x="6"/>
        <item m="1" x="8"/>
        <item m="1" x="11"/>
        <item m="1" x="12"/>
        <item m="1" x="13"/>
        <item m="1" x="16"/>
        <item m="1" x="18"/>
        <item m="1" x="19"/>
        <item m="1" x="14"/>
        <item m="1" x="7"/>
        <item m="1" x="1"/>
        <item m="1" x="23"/>
        <item m="1" x="20"/>
        <item m="1" x="15"/>
        <item m="1" x="9"/>
        <item m="1" x="2"/>
        <item m="1" x="24"/>
        <item m="1" x="22"/>
        <item m="1" x="17"/>
        <item m="1" x="10"/>
        <item m="1" x="4"/>
      </items>
    </pivotField>
    <pivotField axis="axisCol" showAll="0">
      <items count="3">
        <item m="1" x="1"/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3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</rowItems>
  <colFields count="2">
    <field x="7"/>
    <field x="8"/>
  </colFields>
  <colItems count="1">
    <i>
      <x v="1"/>
      <x v="1"/>
    </i>
  </colItems>
  <pageFields count="1">
    <pageField fld="5" item="2"/>
  </pageFields>
  <dataFields count="32">
    <dataField name="Sum of จำนวนสัตว์ที่เข้าฆ่า (ตัว)" fld="9" baseField="0" baseItem="0"/>
    <dataField name="Sum of - ตายระหว่างการขนส่ง หรือในคอกพักสัตว์" fld="10" baseField="0" baseItem="0"/>
    <dataField name="Sum of - ผอม (emaciate)" fld="11" baseField="0" baseItem="0"/>
    <dataField name="Sum of - แผลบาดเจ็บ ขีดข่วน ฟกช้ำ (injured wounds)" fld="12" baseField="0" baseItem="0"/>
    <dataField name="Sum of - ข้อบวม ข้ออักเสบ (swollen joint, arthritis)" fld="13" baseField="0" baseItem="0"/>
    <dataField name="Sum of - บวมบริเวณใบหน้า คาง คอ (swollen neck)" fld="14" baseField="0" baseItem="0"/>
    <dataField name="Sum of - แผลหลุม/ตุ่มน้ำ ตามเท้า ปาก เต้านม (FMD-like lesions)" fld="15" baseField="0" baseItem="0"/>
    <dataField name="Sum of - รอยโรคที่ผิวหนัง (skin lesions) เช่น ฝีหนอง บวม รอยแมลงกัด หูด" fld="16" baseField="0" baseItem="0"/>
    <dataField name="Sum of - อาการทางประสาทและกล้ามเนื้อ เช่น หมดสติ ตัวสั่น ชัก ยืน/เดินเกร็งผิดปกติ ลุกไม่ขึ้น (neuromuscular signs)" fld="17" baseField="0" baseItem="0"/>
    <dataField name="Sum of - การหายใจผิดปกติ น้ำมูก ไอ จาม (respiratory signs)" fld="18" baseField="0" baseItem="0"/>
    <dataField name="Sum of - อาการทางระบบทางเดินอาหาร เช่น ท้องเสีย ถ่ายเป็นมูก/เลือด (gastrointestinal signs)" fld="19" baseField="0" baseItem="0"/>
    <dataField name="Count of - อื่นๆ (other)" fld="20" subtotal="count" baseField="8" baseItem="0"/>
    <dataField name="Sum of - จำนวนสัตว์ที่คัดทิ้ง (ตัว)" fld="21" baseField="0" baseItem="0"/>
    <dataField name="Count of - หมายเหตุ (remarks)" fld="22" subtotal="count" baseField="8" baseItem="0"/>
    <dataField name="Sum of จำนวนซากสัตว์ที่ตรวจ (ตัว)" fld="23" baseField="0" baseItem="0"/>
    <dataField name="Sum of - กลิ่น/สีผิดปกติ (abnormal smell or color)" fld="24" baseField="0" baseItem="0"/>
    <dataField name="Sum of - ซากปนเปื้อน (contaminated)" fld="25" baseField="0" baseItem="0"/>
    <dataField name="Sum of - ฝีหนอง เนื้องอก (abscess, tumor)" fld="26" baseField="0" baseItem="0"/>
    <dataField name="Sum of - รอยโรคที่เยือบุช่องอก (pleural lesions)" fld="27" baseField="0" baseItem="0"/>
    <dataField name="Sum of - ไต (kidney lesions)" fld="28" baseField="0" baseItem="0"/>
    <dataField name="Sum of - ต่อมน้ำเหลืองผิดปกติ (lymphadenopathy)" fld="29" baseField="0" baseItem="0"/>
    <dataField name="Sum of - รอยโรคที่หัว (head lesions)" fld="30" baseField="0" baseItem="0"/>
    <dataField name="Sum of - รอยโรคที่เยื่อบุช่องท้อง (peritoneal lesions)" fld="31" baseField="0" baseItem="0"/>
    <dataField name="Sum of - ตับ (liver lesions)" fld="32" baseField="0" baseItem="0"/>
    <dataField name="Sum of - หัวใจ (heart lesions)" fld="33" baseField="0" baseItem="0"/>
    <dataField name="Sum of - กระเพาะและสำไส้ (gastrointestinal lesions)" fld="34" baseField="0" baseItem="0"/>
    <dataField name="Sum of - ม้าม (splenic lesions)" fld="35" baseField="0" baseItem="0"/>
    <dataField name="Sum of - ปอด (lung lesions)" fld="36" baseField="0" baseItem="0"/>
    <dataField name="Sum of - พยาธิ (parasite infestation)" fld="37" baseField="0" baseItem="0"/>
    <dataField name="Count of - อื่น ๆ (other)" fld="38" subtotal="count" baseField="8" baseItem="0"/>
    <dataField name="Sum of - ฝีหนองที่ปอด/เยื่อบุช่องอก/อวัยวะภายใน (tuberculosis-like lesions)" fld="39" baseField="0" baseItem="0"/>
    <dataField name="Sum of - หมายเหตุ (remarks)2" fld="40" baseField="0" baseItem="0"/>
  </dataFields>
  <formats count="16">
    <format dxfId="0">
      <pivotArea type="all" dataOnly="0" outline="0" fieldPosition="0"/>
    </format>
    <format dxfId="1">
      <pivotArea outline="0" collapsedLevelsAreSubtotals="1" fieldPosition="0"/>
    </format>
    <format dxfId="2">
      <pivotArea dataOnly="0" labelOnly="1" outline="0" fieldPosition="0">
        <references count="1">
          <reference field="4294967294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3">
      <pivotArea dataOnly="0" labelOnly="1" fieldPosition="0">
        <references count="1">
          <reference field="7" count="2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">
      <pivotArea type="all" dataOnly="0" outline="0" fieldPosition="0"/>
    </format>
    <format dxfId="5">
      <pivotArea outline="0" collapsedLevelsAreSubtotals="1" fieldPosition="0"/>
    </format>
    <format dxfId="6">
      <pivotArea dataOnly="0" labelOnly="1" outline="0" fieldPosition="0">
        <references count="1">
          <reference field="4294967294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7">
      <pivotArea dataOnly="0" labelOnly="1" fieldPosition="0">
        <references count="1">
          <reference field="7" count="2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8">
      <pivotArea type="all" dataOnly="0" outline="0" fieldPosition="0"/>
    </format>
    <format dxfId="9">
      <pivotArea outline="0" collapsedLevelsAreSubtotals="1" fieldPosition="0"/>
    </format>
    <format dxfId="10">
      <pivotArea dataOnly="0" labelOnly="1" outline="0" fieldPosition="0">
        <references count="1">
          <reference field="4294967294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11">
      <pivotArea dataOnly="0" labelOnly="1" fieldPosition="0">
        <references count="1">
          <reference field="7" count="2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2">
      <pivotArea type="all" dataOnly="0" outline="0" fieldPosition="0"/>
    </format>
    <format dxfId="13">
      <pivotArea outline="0" collapsedLevelsAreSubtotals="1" fieldPosition="0"/>
    </format>
    <format dxfId="14">
      <pivotArea dataOnly="0" labelOnly="1" outline="0" fieldPosition="0">
        <references count="1">
          <reference field="4294967294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15">
      <pivotArea dataOnly="0" labelOnly="1" fieldPosition="0">
        <references count="1">
          <reference field="7" count="2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159"/>
  <sheetViews>
    <sheetView tabSelected="1" zoomScale="70" zoomScaleNormal="70" workbookViewId="0">
      <pane ySplit="1" topLeftCell="A2" activePane="bottomLeft" state="frozen"/>
      <selection/>
      <selection pane="bottomLeft" activeCell="F1" sqref="F$1:F$1048576"/>
    </sheetView>
  </sheetViews>
  <sheetFormatPr defaultColWidth="7.45454545454545" defaultRowHeight="21" customHeight="1"/>
  <cols>
    <col min="1" max="1" width="19.7272727272727" style="48" customWidth="1"/>
    <col min="2" max="2" width="12.8181818181818" style="48" customWidth="1"/>
    <col min="3" max="4" width="17" style="48" customWidth="1"/>
    <col min="5" max="5" width="16.2727272727273" style="48" customWidth="1"/>
    <col min="6" max="6" width="15.1818181818182" style="49" customWidth="1"/>
    <col min="7" max="7" width="7.45454545454545" style="48"/>
    <col min="8" max="8" width="19.1818181818182" style="48" customWidth="1"/>
    <col min="9" max="9" width="8.54545454545454" style="47" customWidth="1"/>
    <col min="10" max="11" width="7.45454545454545" style="50"/>
    <col min="12" max="12" width="8.81818181818182" style="50" customWidth="1"/>
    <col min="13" max="14" width="7.45454545454545" style="50"/>
    <col min="15" max="15" width="7.45454545454545" style="50" customWidth="1"/>
    <col min="16" max="16" width="7.45454545454545" style="50"/>
    <col min="17" max="17" width="7.45454545454545" style="50" customWidth="1"/>
    <col min="18" max="23" width="7.45454545454545" style="50"/>
    <col min="24" max="41" width="7.45454545454545" style="51"/>
    <col min="42" max="52" width="7.45454545454545" style="48"/>
    <col min="53" max="53" width="7.45454545454545" style="48" hidden="1" customWidth="1"/>
    <col min="54" max="16384" width="7.45454545454545" style="48"/>
  </cols>
  <sheetData>
    <row r="1" s="47" customFormat="1" ht="145.5" customHeight="1" spans="1:41">
      <c r="A1" s="52" t="s">
        <v>0</v>
      </c>
      <c r="B1" s="52" t="s">
        <v>1</v>
      </c>
      <c r="C1" s="52" t="s">
        <v>2</v>
      </c>
      <c r="D1" s="52" t="s">
        <v>3</v>
      </c>
      <c r="E1" s="52" t="s">
        <v>4</v>
      </c>
      <c r="F1" s="52" t="s">
        <v>5</v>
      </c>
      <c r="G1" s="8" t="s">
        <v>6</v>
      </c>
      <c r="H1" s="8" t="s">
        <v>7</v>
      </c>
      <c r="I1" s="56" t="s">
        <v>8</v>
      </c>
      <c r="J1" s="57" t="s">
        <v>9</v>
      </c>
      <c r="K1" s="57" t="s">
        <v>10</v>
      </c>
      <c r="L1" s="57" t="s">
        <v>11</v>
      </c>
      <c r="M1" s="57" t="s">
        <v>12</v>
      </c>
      <c r="N1" s="57" t="s">
        <v>13</v>
      </c>
      <c r="O1" s="57" t="s">
        <v>14</v>
      </c>
      <c r="P1" s="57" t="s">
        <v>15</v>
      </c>
      <c r="Q1" s="57" t="s">
        <v>16</v>
      </c>
      <c r="R1" s="57" t="s">
        <v>17</v>
      </c>
      <c r="S1" s="57" t="s">
        <v>18</v>
      </c>
      <c r="T1" s="57" t="s">
        <v>19</v>
      </c>
      <c r="U1" s="57" t="s">
        <v>20</v>
      </c>
      <c r="V1" s="57" t="s">
        <v>21</v>
      </c>
      <c r="W1" s="59" t="s">
        <v>22</v>
      </c>
      <c r="X1" s="60" t="s">
        <v>23</v>
      </c>
      <c r="Y1" s="60" t="s">
        <v>24</v>
      </c>
      <c r="Z1" s="60" t="s">
        <v>25</v>
      </c>
      <c r="AA1" s="60" t="s">
        <v>26</v>
      </c>
      <c r="AB1" s="60" t="s">
        <v>27</v>
      </c>
      <c r="AC1" s="60" t="s">
        <v>28</v>
      </c>
      <c r="AD1" s="60" t="s">
        <v>29</v>
      </c>
      <c r="AE1" s="60" t="s">
        <v>30</v>
      </c>
      <c r="AF1" s="60" t="s">
        <v>31</v>
      </c>
      <c r="AG1" s="60" t="s">
        <v>32</v>
      </c>
      <c r="AH1" s="60" t="s">
        <v>33</v>
      </c>
      <c r="AI1" s="60" t="s">
        <v>34</v>
      </c>
      <c r="AJ1" s="60" t="s">
        <v>35</v>
      </c>
      <c r="AK1" s="60" t="s">
        <v>36</v>
      </c>
      <c r="AL1" s="60" t="s">
        <v>37</v>
      </c>
      <c r="AM1" s="60" t="s">
        <v>38</v>
      </c>
      <c r="AN1" s="60" t="s">
        <v>39</v>
      </c>
      <c r="AO1" s="60" t="s">
        <v>40</v>
      </c>
    </row>
    <row r="2" customHeight="1" spans="1:53">
      <c r="A2" s="53"/>
      <c r="B2" s="53"/>
      <c r="C2" s="53"/>
      <c r="D2" s="53"/>
      <c r="E2" s="53"/>
      <c r="F2" s="54"/>
      <c r="G2" s="55"/>
      <c r="H2" s="53"/>
      <c r="I2" s="53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61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3"/>
      <c r="AP2" s="2"/>
      <c r="BA2" s="48" t="s">
        <v>41</v>
      </c>
    </row>
    <row r="3" customHeight="1" spans="1:53">
      <c r="A3" s="53"/>
      <c r="B3" s="53"/>
      <c r="C3" s="53"/>
      <c r="D3" s="53"/>
      <c r="E3" s="53"/>
      <c r="F3" s="54"/>
      <c r="G3" s="55"/>
      <c r="H3" s="53"/>
      <c r="I3" s="53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61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1"/>
      <c r="AN3" s="61"/>
      <c r="AO3" s="61"/>
      <c r="BA3" s="48" t="s">
        <v>42</v>
      </c>
    </row>
    <row r="4" customHeight="1" spans="1:53">
      <c r="A4" s="53"/>
      <c r="B4" s="53"/>
      <c r="C4" s="53"/>
      <c r="D4" s="53"/>
      <c r="E4" s="53"/>
      <c r="F4" s="54"/>
      <c r="G4" s="55"/>
      <c r="H4" s="53"/>
      <c r="I4" s="53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61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1"/>
      <c r="AN4" s="61"/>
      <c r="AO4" s="61"/>
      <c r="BA4" s="48" t="s">
        <v>43</v>
      </c>
    </row>
    <row r="5" customHeight="1" spans="1:53">
      <c r="A5" s="53"/>
      <c r="B5" s="53"/>
      <c r="C5" s="53"/>
      <c r="D5" s="53"/>
      <c r="E5" s="53"/>
      <c r="F5" s="54"/>
      <c r="G5" s="55"/>
      <c r="H5" s="53"/>
      <c r="I5" s="53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61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1"/>
      <c r="AN5" s="61"/>
      <c r="AO5" s="61"/>
      <c r="BA5" s="48" t="s">
        <v>44</v>
      </c>
    </row>
    <row r="6" customHeight="1" spans="1:41">
      <c r="A6" s="53"/>
      <c r="B6" s="53"/>
      <c r="C6" s="53"/>
      <c r="D6" s="53"/>
      <c r="E6" s="53"/>
      <c r="F6" s="54"/>
      <c r="G6" s="55"/>
      <c r="H6" s="53"/>
      <c r="I6" s="53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61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1"/>
      <c r="AN6" s="61"/>
      <c r="AO6" s="61"/>
    </row>
    <row r="7" customHeight="1" spans="1:41">
      <c r="A7" s="53"/>
      <c r="B7" s="53"/>
      <c r="C7" s="53"/>
      <c r="D7" s="53"/>
      <c r="E7" s="53"/>
      <c r="F7" s="54"/>
      <c r="G7" s="55"/>
      <c r="H7" s="53"/>
      <c r="I7" s="53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61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1"/>
      <c r="AN7" s="61"/>
      <c r="AO7" s="61"/>
    </row>
    <row r="8" customHeight="1" spans="1:41">
      <c r="A8" s="53"/>
      <c r="B8" s="53"/>
      <c r="C8" s="53"/>
      <c r="D8" s="53"/>
      <c r="E8" s="53"/>
      <c r="F8" s="54"/>
      <c r="G8" s="55"/>
      <c r="H8" s="53"/>
      <c r="I8" s="53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61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1"/>
    </row>
    <row r="9" customHeight="1" spans="1:41">
      <c r="A9" s="53"/>
      <c r="B9" s="53"/>
      <c r="C9" s="53"/>
      <c r="D9" s="53"/>
      <c r="E9" s="53"/>
      <c r="F9" s="54"/>
      <c r="G9" s="55"/>
      <c r="H9" s="53"/>
      <c r="I9" s="53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61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1"/>
      <c r="AN9" s="61"/>
      <c r="AO9" s="61"/>
    </row>
    <row r="10" customHeight="1" spans="1:41">
      <c r="A10" s="53"/>
      <c r="B10" s="53"/>
      <c r="C10" s="53"/>
      <c r="D10" s="53"/>
      <c r="E10" s="53"/>
      <c r="F10" s="54"/>
      <c r="G10" s="55"/>
      <c r="H10" s="53"/>
      <c r="I10" s="53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61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1"/>
      <c r="AN10" s="61"/>
      <c r="AO10" s="61"/>
    </row>
    <row r="11" customHeight="1" spans="1:41">
      <c r="A11" s="53"/>
      <c r="B11" s="53"/>
      <c r="C11" s="53"/>
      <c r="D11" s="53"/>
      <c r="E11" s="53"/>
      <c r="F11" s="54"/>
      <c r="G11" s="55"/>
      <c r="H11" s="53"/>
      <c r="I11" s="53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61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1"/>
      <c r="AN11" s="61"/>
      <c r="AO11" s="63"/>
    </row>
    <row r="12" customHeight="1" spans="1:41">
      <c r="A12" s="53"/>
      <c r="B12" s="53"/>
      <c r="C12" s="53"/>
      <c r="D12" s="53"/>
      <c r="E12" s="53"/>
      <c r="F12" s="54"/>
      <c r="G12" s="55"/>
      <c r="H12" s="53"/>
      <c r="I12" s="53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61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1"/>
      <c r="AN12" s="61"/>
      <c r="AO12" s="61"/>
    </row>
    <row r="13" customHeight="1" spans="1:41">
      <c r="A13" s="53"/>
      <c r="B13" s="53"/>
      <c r="C13" s="53"/>
      <c r="D13" s="53"/>
      <c r="E13" s="53"/>
      <c r="F13" s="54"/>
      <c r="G13" s="55"/>
      <c r="H13" s="53"/>
      <c r="I13" s="53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61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1"/>
      <c r="AN13" s="61"/>
      <c r="AO13" s="61"/>
    </row>
    <row r="14" customHeight="1" spans="1:41">
      <c r="A14" s="53"/>
      <c r="B14" s="53"/>
      <c r="C14" s="53"/>
      <c r="D14" s="53"/>
      <c r="E14" s="53"/>
      <c r="F14" s="54"/>
      <c r="G14" s="55"/>
      <c r="H14" s="53"/>
      <c r="I14" s="53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61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1"/>
    </row>
    <row r="15" customHeight="1" spans="1:41">
      <c r="A15" s="53"/>
      <c r="B15" s="53"/>
      <c r="C15" s="53"/>
      <c r="D15" s="53"/>
      <c r="E15" s="53"/>
      <c r="F15" s="54"/>
      <c r="G15" s="55"/>
      <c r="H15" s="53"/>
      <c r="I15" s="53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61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1"/>
      <c r="AN15" s="61"/>
      <c r="AO15" s="61"/>
    </row>
    <row r="16" customHeight="1" spans="1:41">
      <c r="A16" s="53"/>
      <c r="B16" s="53"/>
      <c r="C16" s="53"/>
      <c r="D16" s="53"/>
      <c r="E16" s="53"/>
      <c r="F16" s="54"/>
      <c r="G16" s="55"/>
      <c r="H16" s="53"/>
      <c r="I16" s="53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61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1"/>
      <c r="AN16" s="61"/>
      <c r="AO16" s="61"/>
    </row>
    <row r="17" customHeight="1" spans="1:41">
      <c r="A17" s="53"/>
      <c r="B17" s="53"/>
      <c r="C17" s="53"/>
      <c r="D17" s="53"/>
      <c r="E17" s="53"/>
      <c r="F17" s="54"/>
      <c r="G17" s="55"/>
      <c r="H17" s="53"/>
      <c r="I17" s="53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61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1"/>
      <c r="AN17" s="61"/>
      <c r="AO17" s="61"/>
    </row>
    <row r="18" customHeight="1" spans="1:41">
      <c r="A18" s="53"/>
      <c r="B18" s="53"/>
      <c r="C18" s="53"/>
      <c r="D18" s="53"/>
      <c r="E18" s="53"/>
      <c r="F18" s="54"/>
      <c r="G18" s="55"/>
      <c r="H18" s="53"/>
      <c r="I18" s="53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61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1"/>
      <c r="AN18" s="61"/>
      <c r="AO18" s="61"/>
    </row>
    <row r="19" customHeight="1" spans="1:41">
      <c r="A19" s="53"/>
      <c r="B19" s="53"/>
      <c r="C19" s="53"/>
      <c r="D19" s="53"/>
      <c r="E19" s="53"/>
      <c r="F19" s="54"/>
      <c r="G19" s="55"/>
      <c r="H19" s="53"/>
      <c r="I19" s="53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61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1"/>
      <c r="AN19" s="61"/>
      <c r="AO19" s="61"/>
    </row>
    <row r="20" customHeight="1" spans="1:41">
      <c r="A20" s="53"/>
      <c r="B20" s="53"/>
      <c r="C20" s="53"/>
      <c r="D20" s="53"/>
      <c r="E20" s="53"/>
      <c r="F20" s="54"/>
      <c r="G20" s="55"/>
      <c r="H20" s="53"/>
      <c r="I20" s="53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61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3"/>
    </row>
    <row r="21" ht="23" spans="1:41">
      <c r="A21" s="53"/>
      <c r="B21" s="53"/>
      <c r="C21" s="53"/>
      <c r="D21" s="53"/>
      <c r="E21" s="53"/>
      <c r="F21" s="54"/>
      <c r="G21" s="55"/>
      <c r="H21" s="53"/>
      <c r="I21" s="53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61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1"/>
      <c r="AN21" s="61"/>
      <c r="AO21" s="61"/>
    </row>
    <row r="22" customHeight="1" spans="1:41">
      <c r="A22" s="53"/>
      <c r="B22" s="53"/>
      <c r="C22" s="53"/>
      <c r="D22" s="53"/>
      <c r="E22" s="53"/>
      <c r="F22" s="54"/>
      <c r="G22" s="55"/>
      <c r="H22" s="53"/>
      <c r="I22" s="53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61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1"/>
      <c r="AN22" s="61"/>
      <c r="AO22" s="61"/>
    </row>
    <row r="23" customHeight="1" spans="1:41">
      <c r="A23" s="53"/>
      <c r="B23" s="53"/>
      <c r="C23" s="53"/>
      <c r="D23" s="53"/>
      <c r="E23" s="53"/>
      <c r="F23" s="54"/>
      <c r="G23" s="55"/>
      <c r="H23" s="53"/>
      <c r="I23" s="53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61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1"/>
      <c r="AN23" s="61"/>
      <c r="AO23" s="61"/>
    </row>
    <row r="24" customHeight="1" spans="1:41">
      <c r="A24" s="53"/>
      <c r="B24" s="53"/>
      <c r="C24" s="53"/>
      <c r="D24" s="53"/>
      <c r="E24" s="53"/>
      <c r="F24" s="54"/>
      <c r="G24" s="55"/>
      <c r="H24" s="53"/>
      <c r="I24" s="53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61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1"/>
      <c r="AN24" s="61"/>
      <c r="AO24" s="61"/>
    </row>
    <row r="25" customHeight="1" spans="1:41">
      <c r="A25" s="53"/>
      <c r="B25" s="53"/>
      <c r="C25" s="53"/>
      <c r="D25" s="53"/>
      <c r="E25" s="53"/>
      <c r="F25" s="54"/>
      <c r="G25" s="55"/>
      <c r="H25" s="53"/>
      <c r="I25" s="53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61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1"/>
      <c r="AN25" s="61"/>
      <c r="AO25" s="61"/>
    </row>
    <row r="26" customHeight="1" spans="1:41">
      <c r="A26" s="53"/>
      <c r="B26" s="53"/>
      <c r="C26" s="53"/>
      <c r="D26" s="53"/>
      <c r="E26" s="53"/>
      <c r="F26" s="54"/>
      <c r="G26" s="55"/>
      <c r="H26" s="53"/>
      <c r="I26" s="53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61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1"/>
    </row>
    <row r="27" customHeight="1" spans="1:41">
      <c r="A27" s="53"/>
      <c r="B27" s="53"/>
      <c r="C27" s="53"/>
      <c r="D27" s="53"/>
      <c r="E27" s="53"/>
      <c r="F27" s="54"/>
      <c r="G27" s="55"/>
      <c r="H27" s="53"/>
      <c r="I27" s="53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61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1"/>
      <c r="AN27" s="61"/>
      <c r="AO27" s="61"/>
    </row>
    <row r="28" customHeight="1" spans="1:41">
      <c r="A28" s="53"/>
      <c r="B28" s="53"/>
      <c r="C28" s="53"/>
      <c r="D28" s="53"/>
      <c r="E28" s="53"/>
      <c r="F28" s="54"/>
      <c r="G28" s="55"/>
      <c r="H28" s="53"/>
      <c r="I28" s="53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61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1"/>
      <c r="AN28" s="61"/>
      <c r="AO28" s="61"/>
    </row>
    <row r="29" customHeight="1" spans="1:41">
      <c r="A29" s="53"/>
      <c r="B29" s="53"/>
      <c r="C29" s="53"/>
      <c r="D29" s="53"/>
      <c r="E29" s="53"/>
      <c r="F29" s="54"/>
      <c r="G29" s="55"/>
      <c r="H29" s="53"/>
      <c r="I29" s="53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61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1"/>
      <c r="AN29" s="61"/>
      <c r="AO29" s="63"/>
    </row>
    <row r="30" customHeight="1" spans="1:41">
      <c r="A30" s="53"/>
      <c r="B30" s="53"/>
      <c r="C30" s="53"/>
      <c r="D30" s="53"/>
      <c r="E30" s="53"/>
      <c r="F30" s="54"/>
      <c r="G30" s="55"/>
      <c r="H30" s="53"/>
      <c r="I30" s="53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61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1"/>
      <c r="AN30" s="61"/>
      <c r="AO30" s="61"/>
    </row>
    <row r="31" customHeight="1" spans="1:41">
      <c r="A31" s="53"/>
      <c r="B31" s="53"/>
      <c r="C31" s="53"/>
      <c r="D31" s="53"/>
      <c r="E31" s="53"/>
      <c r="F31" s="54"/>
      <c r="G31" s="55"/>
      <c r="H31" s="53"/>
      <c r="I31" s="53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61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1"/>
      <c r="AN31" s="61"/>
      <c r="AO31" s="61"/>
    </row>
    <row r="32" customHeight="1" spans="1:41">
      <c r="A32" s="53"/>
      <c r="B32" s="53"/>
      <c r="C32" s="53"/>
      <c r="D32" s="53"/>
      <c r="E32" s="53"/>
      <c r="F32" s="54"/>
      <c r="G32" s="55"/>
      <c r="H32" s="53"/>
      <c r="I32" s="53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61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1"/>
    </row>
    <row r="33" customHeight="1" spans="1:41">
      <c r="A33" s="53"/>
      <c r="B33" s="53"/>
      <c r="C33" s="53"/>
      <c r="D33" s="53"/>
      <c r="E33" s="53"/>
      <c r="F33" s="54"/>
      <c r="G33" s="55"/>
      <c r="H33" s="53"/>
      <c r="I33" s="53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61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1"/>
      <c r="AN33" s="61"/>
      <c r="AO33" s="61"/>
    </row>
    <row r="34" customHeight="1" spans="1:41">
      <c r="A34" s="53"/>
      <c r="B34" s="53"/>
      <c r="C34" s="53"/>
      <c r="D34" s="53"/>
      <c r="E34" s="53"/>
      <c r="F34" s="54"/>
      <c r="G34" s="55"/>
      <c r="H34" s="53"/>
      <c r="I34" s="53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61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1"/>
      <c r="AN34" s="61"/>
      <c r="AO34" s="61"/>
    </row>
    <row r="35" customHeight="1" spans="1:41">
      <c r="A35" s="53"/>
      <c r="B35" s="53"/>
      <c r="C35" s="53"/>
      <c r="D35" s="53"/>
      <c r="E35" s="53"/>
      <c r="F35" s="54"/>
      <c r="G35" s="55"/>
      <c r="H35" s="53"/>
      <c r="I35" s="53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61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1"/>
      <c r="AN35" s="61"/>
      <c r="AO35" s="61"/>
    </row>
    <row r="36" customHeight="1" spans="1:41">
      <c r="A36" s="53"/>
      <c r="B36" s="53"/>
      <c r="C36" s="53"/>
      <c r="D36" s="53"/>
      <c r="E36" s="53"/>
      <c r="F36" s="54"/>
      <c r="G36" s="55"/>
      <c r="H36" s="53"/>
      <c r="I36" s="53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61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1"/>
      <c r="AN36" s="61"/>
      <c r="AO36" s="61"/>
    </row>
    <row r="37" customHeight="1" spans="1:41">
      <c r="A37" s="53"/>
      <c r="B37" s="53"/>
      <c r="C37" s="53"/>
      <c r="D37" s="53"/>
      <c r="E37" s="53"/>
      <c r="F37" s="54"/>
      <c r="G37" s="55"/>
      <c r="H37" s="53"/>
      <c r="I37" s="53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61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1"/>
      <c r="AN37" s="61"/>
      <c r="AO37" s="61"/>
    </row>
    <row r="38" customHeight="1" spans="1:41">
      <c r="A38" s="53"/>
      <c r="B38" s="53"/>
      <c r="C38" s="53"/>
      <c r="D38" s="53"/>
      <c r="E38" s="53"/>
      <c r="F38" s="54"/>
      <c r="G38" s="55"/>
      <c r="H38" s="53"/>
      <c r="I38" s="53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61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3"/>
    </row>
    <row r="39" customHeight="1" spans="1:41">
      <c r="A39" s="53"/>
      <c r="B39" s="53"/>
      <c r="C39" s="53"/>
      <c r="D39" s="53"/>
      <c r="E39" s="53"/>
      <c r="F39" s="54"/>
      <c r="G39" s="55"/>
      <c r="H39" s="53"/>
      <c r="I39" s="53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61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1"/>
      <c r="AN39" s="61"/>
      <c r="AO39" s="61"/>
    </row>
    <row r="40" customHeight="1" spans="1:41">
      <c r="A40" s="53"/>
      <c r="B40" s="53"/>
      <c r="C40" s="53"/>
      <c r="D40" s="53"/>
      <c r="E40" s="53"/>
      <c r="F40" s="54"/>
      <c r="G40" s="55"/>
      <c r="H40" s="53"/>
      <c r="I40" s="53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61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1"/>
      <c r="AN40" s="61"/>
      <c r="AO40" s="61"/>
    </row>
    <row r="41" customHeight="1" spans="1:41">
      <c r="A41" s="53"/>
      <c r="B41" s="53"/>
      <c r="C41" s="53"/>
      <c r="D41" s="53"/>
      <c r="E41" s="53"/>
      <c r="F41" s="54"/>
      <c r="G41" s="55"/>
      <c r="H41" s="53"/>
      <c r="I41" s="53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61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1"/>
      <c r="AN41" s="61"/>
      <c r="AO41" s="61"/>
    </row>
    <row r="42" customHeight="1" spans="1:41">
      <c r="A42" s="53"/>
      <c r="B42" s="53"/>
      <c r="C42" s="53"/>
      <c r="D42" s="53"/>
      <c r="E42" s="53"/>
      <c r="F42" s="54"/>
      <c r="G42" s="55"/>
      <c r="H42" s="53"/>
      <c r="I42" s="53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61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1"/>
      <c r="AN42" s="61"/>
      <c r="AO42" s="61"/>
    </row>
    <row r="43" customHeight="1" spans="1:41">
      <c r="A43" s="53"/>
      <c r="B43" s="53"/>
      <c r="C43" s="53"/>
      <c r="D43" s="53"/>
      <c r="E43" s="53"/>
      <c r="F43" s="54"/>
      <c r="G43" s="55"/>
      <c r="H43" s="53"/>
      <c r="I43" s="53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61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1"/>
      <c r="AN43" s="61"/>
      <c r="AO43" s="61"/>
    </row>
    <row r="44" customHeight="1" spans="1:41">
      <c r="A44" s="53"/>
      <c r="B44" s="53"/>
      <c r="C44" s="53"/>
      <c r="D44" s="53"/>
      <c r="E44" s="53"/>
      <c r="F44" s="54"/>
      <c r="G44" s="55"/>
      <c r="H44" s="53"/>
      <c r="I44" s="53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61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1"/>
    </row>
    <row r="45" customHeight="1" spans="1:41">
      <c r="A45" s="53"/>
      <c r="B45" s="53"/>
      <c r="C45" s="53"/>
      <c r="D45" s="53"/>
      <c r="E45" s="53"/>
      <c r="F45" s="54"/>
      <c r="G45" s="55"/>
      <c r="H45" s="53"/>
      <c r="I45" s="53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61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1"/>
      <c r="AN45" s="61"/>
      <c r="AO45" s="61"/>
    </row>
    <row r="46" customHeight="1" spans="1:41">
      <c r="A46" s="53"/>
      <c r="B46" s="53"/>
      <c r="C46" s="53"/>
      <c r="D46" s="53"/>
      <c r="E46" s="53"/>
      <c r="F46" s="54"/>
      <c r="G46" s="55"/>
      <c r="H46" s="53"/>
      <c r="I46" s="53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61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1"/>
      <c r="AN46" s="61"/>
      <c r="AO46" s="61"/>
    </row>
    <row r="47" customHeight="1" spans="1:41">
      <c r="A47" s="53"/>
      <c r="B47" s="53"/>
      <c r="C47" s="53"/>
      <c r="D47" s="53"/>
      <c r="E47" s="53"/>
      <c r="F47" s="54"/>
      <c r="G47" s="55"/>
      <c r="H47" s="53"/>
      <c r="I47" s="53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61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1"/>
      <c r="AN47" s="61"/>
      <c r="AO47" s="63"/>
    </row>
    <row r="48" customHeight="1" spans="1:41">
      <c r="A48" s="53"/>
      <c r="B48" s="53"/>
      <c r="C48" s="53"/>
      <c r="D48" s="53"/>
      <c r="E48" s="53"/>
      <c r="F48" s="54"/>
      <c r="G48" s="55"/>
      <c r="H48" s="53"/>
      <c r="I48" s="53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61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1"/>
      <c r="AN48" s="61"/>
      <c r="AO48" s="61"/>
    </row>
    <row r="49" customHeight="1" spans="1:41">
      <c r="A49" s="53"/>
      <c r="B49" s="53"/>
      <c r="C49" s="53"/>
      <c r="D49" s="53"/>
      <c r="E49" s="53"/>
      <c r="F49" s="54"/>
      <c r="G49" s="55"/>
      <c r="H49" s="53"/>
      <c r="I49" s="53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61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1"/>
      <c r="AN49" s="61"/>
      <c r="AO49" s="61"/>
    </row>
    <row r="50" customHeight="1" spans="1:41">
      <c r="A50" s="53"/>
      <c r="B50" s="53"/>
      <c r="C50" s="53"/>
      <c r="D50" s="53"/>
      <c r="E50" s="53"/>
      <c r="F50" s="54"/>
      <c r="G50" s="55"/>
      <c r="H50" s="53"/>
      <c r="I50" s="53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61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1"/>
    </row>
    <row r="51" customHeight="1" spans="1:41">
      <c r="A51" s="53"/>
      <c r="B51" s="53"/>
      <c r="C51" s="53"/>
      <c r="D51" s="53"/>
      <c r="E51" s="53"/>
      <c r="F51" s="54"/>
      <c r="G51" s="55"/>
      <c r="H51" s="53"/>
      <c r="I51" s="53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61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1"/>
      <c r="AN51" s="61"/>
      <c r="AO51" s="61"/>
    </row>
    <row r="52" customHeight="1" spans="1:41">
      <c r="A52" s="53"/>
      <c r="B52" s="53"/>
      <c r="C52" s="53"/>
      <c r="D52" s="53"/>
      <c r="E52" s="53"/>
      <c r="F52" s="54"/>
      <c r="G52" s="55"/>
      <c r="H52" s="53"/>
      <c r="I52" s="53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61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1"/>
      <c r="AN52" s="61"/>
      <c r="AO52" s="61"/>
    </row>
    <row r="53" customHeight="1" spans="1:41">
      <c r="A53" s="53"/>
      <c r="B53" s="53"/>
      <c r="C53" s="53"/>
      <c r="D53" s="53"/>
      <c r="E53" s="53"/>
      <c r="F53" s="54"/>
      <c r="G53" s="55"/>
      <c r="H53" s="53"/>
      <c r="I53" s="53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61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1"/>
      <c r="AN53" s="61"/>
      <c r="AO53" s="61"/>
    </row>
    <row r="54" customHeight="1" spans="1:41">
      <c r="A54" s="53"/>
      <c r="B54" s="53"/>
      <c r="C54" s="53"/>
      <c r="D54" s="53"/>
      <c r="E54" s="53"/>
      <c r="F54" s="54"/>
      <c r="G54" s="55"/>
      <c r="H54" s="53"/>
      <c r="I54" s="53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61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1"/>
      <c r="AN54" s="61"/>
      <c r="AO54" s="61"/>
    </row>
    <row r="55" customHeight="1" spans="1:41">
      <c r="A55" s="53"/>
      <c r="B55" s="53"/>
      <c r="C55" s="53"/>
      <c r="D55" s="53"/>
      <c r="E55" s="53"/>
      <c r="F55" s="54"/>
      <c r="G55" s="55"/>
      <c r="H55" s="53"/>
      <c r="I55" s="53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61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1"/>
      <c r="AN55" s="61"/>
      <c r="AO55" s="61"/>
    </row>
    <row r="56" customHeight="1" spans="1:41">
      <c r="A56" s="53"/>
      <c r="B56" s="53"/>
      <c r="C56" s="53"/>
      <c r="D56" s="53"/>
      <c r="E56" s="53"/>
      <c r="F56" s="54"/>
      <c r="G56" s="55"/>
      <c r="H56" s="53"/>
      <c r="I56" s="53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61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3"/>
    </row>
    <row r="57" customHeight="1" spans="1:41">
      <c r="A57" s="53"/>
      <c r="B57" s="53"/>
      <c r="C57" s="53"/>
      <c r="D57" s="53"/>
      <c r="E57" s="53"/>
      <c r="F57" s="54"/>
      <c r="G57" s="55"/>
      <c r="H57" s="53"/>
      <c r="I57" s="53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61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1"/>
      <c r="AN57" s="61"/>
      <c r="AO57" s="61"/>
    </row>
    <row r="58" customHeight="1" spans="1:41">
      <c r="A58" s="53"/>
      <c r="B58" s="53"/>
      <c r="C58" s="53"/>
      <c r="D58" s="53"/>
      <c r="E58" s="53"/>
      <c r="F58" s="54"/>
      <c r="G58" s="55"/>
      <c r="H58" s="53"/>
      <c r="I58" s="53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61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1"/>
      <c r="AN58" s="61"/>
      <c r="AO58" s="61"/>
    </row>
    <row r="59" customHeight="1" spans="1:41">
      <c r="A59" s="53"/>
      <c r="B59" s="53"/>
      <c r="C59" s="53"/>
      <c r="D59" s="53"/>
      <c r="E59" s="53"/>
      <c r="F59" s="54"/>
      <c r="G59" s="55"/>
      <c r="H59" s="53"/>
      <c r="I59" s="53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61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1"/>
      <c r="AN59" s="61"/>
      <c r="AO59" s="61"/>
    </row>
    <row r="60" customHeight="1" spans="1:41">
      <c r="A60" s="53"/>
      <c r="B60" s="53"/>
      <c r="C60" s="53"/>
      <c r="D60" s="53"/>
      <c r="E60" s="53"/>
      <c r="F60" s="54"/>
      <c r="G60" s="55"/>
      <c r="H60" s="53"/>
      <c r="I60" s="53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61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1"/>
      <c r="AN60" s="61"/>
      <c r="AO60" s="61"/>
    </row>
    <row r="61" customHeight="1" spans="1:41">
      <c r="A61" s="53"/>
      <c r="B61" s="53"/>
      <c r="C61" s="53"/>
      <c r="D61" s="53"/>
      <c r="E61" s="53"/>
      <c r="F61" s="54"/>
      <c r="G61" s="55"/>
      <c r="H61" s="53"/>
      <c r="I61" s="53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61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1"/>
      <c r="AN61" s="61"/>
      <c r="AO61" s="61"/>
    </row>
    <row r="62" customHeight="1" spans="1:41">
      <c r="A62" s="53"/>
      <c r="B62" s="53"/>
      <c r="C62" s="53"/>
      <c r="D62" s="53"/>
      <c r="E62" s="53"/>
      <c r="F62" s="54"/>
      <c r="G62" s="55"/>
      <c r="H62" s="53"/>
      <c r="I62" s="53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61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1"/>
    </row>
    <row r="63" customHeight="1" spans="1:41">
      <c r="A63" s="53"/>
      <c r="B63" s="53"/>
      <c r="C63" s="53"/>
      <c r="D63" s="53"/>
      <c r="E63" s="53"/>
      <c r="F63" s="54"/>
      <c r="G63" s="55"/>
      <c r="H63" s="53"/>
      <c r="I63" s="53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61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1"/>
      <c r="AN63" s="61"/>
      <c r="AO63" s="61"/>
    </row>
    <row r="64" customHeight="1" spans="1:41">
      <c r="A64" s="53"/>
      <c r="B64" s="53"/>
      <c r="C64" s="53"/>
      <c r="D64" s="53"/>
      <c r="E64" s="53"/>
      <c r="F64" s="54"/>
      <c r="G64" s="55"/>
      <c r="H64" s="53"/>
      <c r="I64" s="53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61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1"/>
      <c r="AN64" s="61"/>
      <c r="AO64" s="61"/>
    </row>
    <row r="65" customHeight="1" spans="1:41">
      <c r="A65" s="53"/>
      <c r="B65" s="53"/>
      <c r="C65" s="53"/>
      <c r="D65" s="53"/>
      <c r="E65" s="53"/>
      <c r="F65" s="54"/>
      <c r="G65" s="55"/>
      <c r="H65" s="53"/>
      <c r="I65" s="53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61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1"/>
      <c r="AN65" s="61"/>
      <c r="AO65" s="63"/>
    </row>
    <row r="66" customHeight="1" spans="1:41">
      <c r="A66" s="53"/>
      <c r="B66" s="53"/>
      <c r="C66" s="53"/>
      <c r="D66" s="53"/>
      <c r="E66" s="53"/>
      <c r="F66" s="54"/>
      <c r="G66" s="55"/>
      <c r="H66" s="53"/>
      <c r="I66" s="53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61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1"/>
      <c r="AN66" s="61"/>
      <c r="AO66" s="61"/>
    </row>
    <row r="67" customHeight="1" spans="1:41">
      <c r="A67" s="53"/>
      <c r="B67" s="53"/>
      <c r="C67" s="53"/>
      <c r="D67" s="53"/>
      <c r="E67" s="53"/>
      <c r="F67" s="54"/>
      <c r="G67" s="55"/>
      <c r="H67" s="53"/>
      <c r="I67" s="53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61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1"/>
      <c r="AN67" s="61"/>
      <c r="AO67" s="61"/>
    </row>
    <row r="68" customHeight="1" spans="1:41">
      <c r="A68" s="53"/>
      <c r="B68" s="53"/>
      <c r="C68" s="53"/>
      <c r="D68" s="53"/>
      <c r="E68" s="53"/>
      <c r="F68" s="54"/>
      <c r="G68" s="55"/>
      <c r="H68" s="53"/>
      <c r="I68" s="53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61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1"/>
    </row>
    <row r="69" customHeight="1" spans="1:41">
      <c r="A69" s="53"/>
      <c r="B69" s="53"/>
      <c r="C69" s="53"/>
      <c r="D69" s="53"/>
      <c r="E69" s="53"/>
      <c r="F69" s="54"/>
      <c r="G69" s="55"/>
      <c r="H69" s="53"/>
      <c r="I69" s="53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61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1"/>
      <c r="AN69" s="61"/>
      <c r="AO69" s="61"/>
    </row>
    <row r="70" customHeight="1" spans="1:41">
      <c r="A70" s="53"/>
      <c r="B70" s="53"/>
      <c r="C70" s="53"/>
      <c r="D70" s="53"/>
      <c r="E70" s="53"/>
      <c r="F70" s="54"/>
      <c r="G70" s="55"/>
      <c r="H70" s="53"/>
      <c r="I70" s="53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61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1"/>
      <c r="AN70" s="61"/>
      <c r="AO70" s="61"/>
    </row>
    <row r="71" customHeight="1" spans="1:41">
      <c r="A71" s="53"/>
      <c r="B71" s="53"/>
      <c r="C71" s="53"/>
      <c r="D71" s="53"/>
      <c r="E71" s="53"/>
      <c r="F71" s="54"/>
      <c r="G71" s="55"/>
      <c r="H71" s="53"/>
      <c r="I71" s="53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61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1"/>
      <c r="AN71" s="61"/>
      <c r="AO71" s="61"/>
    </row>
    <row r="72" customHeight="1" spans="1:41">
      <c r="A72" s="53"/>
      <c r="B72" s="53"/>
      <c r="C72" s="53"/>
      <c r="D72" s="53"/>
      <c r="E72" s="53"/>
      <c r="F72" s="54"/>
      <c r="G72" s="55"/>
      <c r="H72" s="53"/>
      <c r="I72" s="53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61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1"/>
      <c r="AN72" s="61"/>
      <c r="AO72" s="61"/>
    </row>
    <row r="73" customHeight="1" spans="1:41">
      <c r="A73" s="53"/>
      <c r="B73" s="53"/>
      <c r="C73" s="53"/>
      <c r="D73" s="53"/>
      <c r="E73" s="53"/>
      <c r="F73" s="54"/>
      <c r="G73" s="55"/>
      <c r="H73" s="53"/>
      <c r="I73" s="53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61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1"/>
      <c r="AN73" s="61"/>
      <c r="AO73" s="61"/>
    </row>
    <row r="74" customHeight="1" spans="1:41">
      <c r="A74" s="53"/>
      <c r="B74" s="53"/>
      <c r="C74" s="53"/>
      <c r="D74" s="53"/>
      <c r="E74" s="53"/>
      <c r="F74" s="54"/>
      <c r="G74" s="55"/>
      <c r="H74" s="53"/>
      <c r="I74" s="53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61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3"/>
    </row>
    <row r="75" customHeight="1" spans="1:41">
      <c r="A75" s="53"/>
      <c r="B75" s="53"/>
      <c r="C75" s="53"/>
      <c r="D75" s="53"/>
      <c r="E75" s="53"/>
      <c r="F75" s="54"/>
      <c r="G75" s="55"/>
      <c r="H75" s="53"/>
      <c r="I75" s="53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61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1"/>
      <c r="AN75" s="61"/>
      <c r="AO75" s="61"/>
    </row>
    <row r="76" customHeight="1" spans="1:41">
      <c r="A76" s="53"/>
      <c r="B76" s="53"/>
      <c r="C76" s="53"/>
      <c r="D76" s="53"/>
      <c r="E76" s="53"/>
      <c r="F76" s="54"/>
      <c r="G76" s="55"/>
      <c r="H76" s="53"/>
      <c r="I76" s="53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61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1"/>
      <c r="AN76" s="61"/>
      <c r="AO76" s="61"/>
    </row>
    <row r="77" customHeight="1" spans="1:41">
      <c r="A77" s="53"/>
      <c r="B77" s="53"/>
      <c r="C77" s="53"/>
      <c r="D77" s="53"/>
      <c r="E77" s="53"/>
      <c r="F77" s="54"/>
      <c r="G77" s="55"/>
      <c r="H77" s="53"/>
      <c r="I77" s="53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61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1"/>
      <c r="AN77" s="61"/>
      <c r="AO77" s="61"/>
    </row>
    <row r="78" customHeight="1" spans="1:41">
      <c r="A78" s="53"/>
      <c r="B78" s="53"/>
      <c r="C78" s="53"/>
      <c r="D78" s="53"/>
      <c r="E78" s="53"/>
      <c r="F78" s="54"/>
      <c r="G78" s="55"/>
      <c r="H78" s="53"/>
      <c r="I78" s="53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61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1"/>
      <c r="AN78" s="61"/>
      <c r="AO78" s="61"/>
    </row>
    <row r="79" customHeight="1" spans="1:41">
      <c r="A79" s="53"/>
      <c r="B79" s="53"/>
      <c r="C79" s="53"/>
      <c r="D79" s="53"/>
      <c r="E79" s="53"/>
      <c r="F79" s="54"/>
      <c r="G79" s="55"/>
      <c r="H79" s="53"/>
      <c r="I79" s="53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61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1"/>
      <c r="AN79" s="61"/>
      <c r="AO79" s="61"/>
    </row>
    <row r="80" customHeight="1" spans="1:41">
      <c r="A80" s="53"/>
      <c r="B80" s="53"/>
      <c r="C80" s="53"/>
      <c r="D80" s="53"/>
      <c r="E80" s="53"/>
      <c r="F80" s="54"/>
      <c r="G80" s="55"/>
      <c r="H80" s="53"/>
      <c r="I80" s="53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61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1"/>
    </row>
    <row r="81" customHeight="1" spans="1:41">
      <c r="A81" s="53"/>
      <c r="B81" s="53"/>
      <c r="C81" s="53"/>
      <c r="D81" s="53"/>
      <c r="E81" s="53"/>
      <c r="F81" s="54"/>
      <c r="G81" s="55"/>
      <c r="H81" s="53"/>
      <c r="I81" s="53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61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1"/>
      <c r="AN81" s="61"/>
      <c r="AO81" s="61"/>
    </row>
    <row r="82" customHeight="1" spans="1:41">
      <c r="A82" s="53"/>
      <c r="B82" s="53"/>
      <c r="C82" s="53"/>
      <c r="D82" s="53"/>
      <c r="E82" s="53"/>
      <c r="F82" s="54"/>
      <c r="G82" s="55"/>
      <c r="H82" s="53"/>
      <c r="I82" s="53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61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1"/>
      <c r="AN82" s="61"/>
      <c r="AO82" s="61"/>
    </row>
    <row r="83" customHeight="1" spans="1:41">
      <c r="A83" s="53"/>
      <c r="B83" s="53"/>
      <c r="C83" s="53"/>
      <c r="D83" s="53"/>
      <c r="E83" s="53"/>
      <c r="F83" s="54"/>
      <c r="G83" s="55"/>
      <c r="H83" s="53"/>
      <c r="I83" s="53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61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1"/>
      <c r="AN83" s="61"/>
      <c r="AO83" s="63"/>
    </row>
    <row r="84" customHeight="1" spans="1:41">
      <c r="A84" s="53"/>
      <c r="B84" s="53"/>
      <c r="C84" s="53"/>
      <c r="D84" s="53"/>
      <c r="E84" s="53"/>
      <c r="F84" s="54"/>
      <c r="G84" s="55"/>
      <c r="H84" s="53"/>
      <c r="I84" s="53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61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1"/>
      <c r="AN84" s="61"/>
      <c r="AO84" s="61"/>
    </row>
    <row r="85" customHeight="1" spans="1:41">
      <c r="A85" s="53"/>
      <c r="B85" s="53"/>
      <c r="C85" s="53"/>
      <c r="D85" s="53"/>
      <c r="E85" s="53"/>
      <c r="F85" s="54"/>
      <c r="G85" s="55"/>
      <c r="H85" s="53"/>
      <c r="I85" s="53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61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1"/>
      <c r="AN85" s="61"/>
      <c r="AO85" s="61"/>
    </row>
    <row r="86" customHeight="1" spans="1:41">
      <c r="A86" s="53"/>
      <c r="B86" s="53"/>
      <c r="C86" s="53"/>
      <c r="D86" s="53"/>
      <c r="E86" s="53"/>
      <c r="F86" s="54"/>
      <c r="G86" s="55"/>
      <c r="H86" s="53"/>
      <c r="I86" s="53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61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1"/>
    </row>
    <row r="87" customHeight="1" spans="1:41">
      <c r="A87" s="53"/>
      <c r="B87" s="53"/>
      <c r="C87" s="53"/>
      <c r="D87" s="53"/>
      <c r="E87" s="53"/>
      <c r="F87" s="54"/>
      <c r="G87" s="55"/>
      <c r="H87" s="53"/>
      <c r="I87" s="53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61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1"/>
      <c r="AN87" s="61"/>
      <c r="AO87" s="61"/>
    </row>
    <row r="88" customHeight="1" spans="1:41">
      <c r="A88" s="53"/>
      <c r="B88" s="53"/>
      <c r="C88" s="53"/>
      <c r="D88" s="53"/>
      <c r="E88" s="53"/>
      <c r="F88" s="54"/>
      <c r="G88" s="55"/>
      <c r="H88" s="53"/>
      <c r="I88" s="53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61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1"/>
      <c r="AN88" s="61"/>
      <c r="AO88" s="61"/>
    </row>
    <row r="89" customHeight="1" spans="1:41">
      <c r="A89" s="53"/>
      <c r="B89" s="53"/>
      <c r="C89" s="53"/>
      <c r="D89" s="53"/>
      <c r="E89" s="53"/>
      <c r="F89" s="54"/>
      <c r="G89" s="55"/>
      <c r="H89" s="53"/>
      <c r="I89" s="53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61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1"/>
      <c r="AN89" s="61"/>
      <c r="AO89" s="61"/>
    </row>
    <row r="90" customHeight="1" spans="1:41">
      <c r="A90" s="53"/>
      <c r="B90" s="53"/>
      <c r="C90" s="53"/>
      <c r="D90" s="53"/>
      <c r="E90" s="53"/>
      <c r="F90" s="54"/>
      <c r="G90" s="55"/>
      <c r="H90" s="53"/>
      <c r="I90" s="53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61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1"/>
      <c r="AN90" s="61"/>
      <c r="AO90" s="61"/>
    </row>
    <row r="91" customHeight="1" spans="1:41">
      <c r="A91" s="53"/>
      <c r="B91" s="53"/>
      <c r="C91" s="53"/>
      <c r="D91" s="53"/>
      <c r="E91" s="53"/>
      <c r="F91" s="54"/>
      <c r="G91" s="55"/>
      <c r="H91" s="53"/>
      <c r="I91" s="53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61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1"/>
      <c r="AN91" s="61"/>
      <c r="AO91" s="61"/>
    </row>
    <row r="92" customHeight="1" spans="1:41">
      <c r="A92" s="53"/>
      <c r="B92" s="53"/>
      <c r="C92" s="53"/>
      <c r="D92" s="53"/>
      <c r="E92" s="53"/>
      <c r="F92" s="54"/>
      <c r="G92" s="55"/>
      <c r="H92" s="53"/>
      <c r="I92" s="53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61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3"/>
    </row>
    <row r="93" customHeight="1" spans="1:41">
      <c r="A93" s="53"/>
      <c r="B93" s="53"/>
      <c r="C93" s="53"/>
      <c r="D93" s="53"/>
      <c r="E93" s="53"/>
      <c r="F93" s="54"/>
      <c r="G93" s="55"/>
      <c r="H93" s="53"/>
      <c r="I93" s="53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61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1"/>
      <c r="AN93" s="61"/>
      <c r="AO93" s="61"/>
    </row>
    <row r="94" customHeight="1" spans="1:41">
      <c r="A94" s="53"/>
      <c r="B94" s="53"/>
      <c r="C94" s="53"/>
      <c r="D94" s="53"/>
      <c r="E94" s="53"/>
      <c r="F94" s="54"/>
      <c r="G94" s="55"/>
      <c r="H94" s="53"/>
      <c r="I94" s="53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61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1"/>
      <c r="AN94" s="61"/>
      <c r="AO94" s="61"/>
    </row>
    <row r="95" customHeight="1" spans="1:41">
      <c r="A95" s="53"/>
      <c r="B95" s="53"/>
      <c r="C95" s="53"/>
      <c r="D95" s="53"/>
      <c r="E95" s="53"/>
      <c r="F95" s="54"/>
      <c r="G95" s="55"/>
      <c r="H95" s="53"/>
      <c r="I95" s="53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61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1"/>
      <c r="AN95" s="61"/>
      <c r="AO95" s="61"/>
    </row>
    <row r="96" customHeight="1" spans="1:41">
      <c r="A96" s="53"/>
      <c r="B96" s="53"/>
      <c r="C96" s="53"/>
      <c r="D96" s="53"/>
      <c r="E96" s="53"/>
      <c r="F96" s="54"/>
      <c r="G96" s="55"/>
      <c r="H96" s="53"/>
      <c r="I96" s="53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61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1"/>
      <c r="AN96" s="61"/>
      <c r="AO96" s="61"/>
    </row>
    <row r="97" customHeight="1" spans="1:41">
      <c r="A97" s="53"/>
      <c r="B97" s="53"/>
      <c r="C97" s="53"/>
      <c r="D97" s="53"/>
      <c r="E97" s="53"/>
      <c r="F97" s="54"/>
      <c r="G97" s="55"/>
      <c r="H97" s="53"/>
      <c r="I97" s="53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61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1"/>
      <c r="AN97" s="61"/>
      <c r="AO97" s="61"/>
    </row>
    <row r="98" customHeight="1" spans="1:41">
      <c r="A98" s="53"/>
      <c r="B98" s="53"/>
      <c r="C98" s="53"/>
      <c r="D98" s="53"/>
      <c r="E98" s="53"/>
      <c r="F98" s="54"/>
      <c r="G98" s="55"/>
      <c r="H98" s="53"/>
      <c r="I98" s="53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61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1"/>
    </row>
    <row r="99" customHeight="1" spans="1:41">
      <c r="A99" s="53"/>
      <c r="B99" s="53"/>
      <c r="C99" s="53"/>
      <c r="D99" s="53"/>
      <c r="E99" s="53"/>
      <c r="F99" s="54"/>
      <c r="G99" s="55"/>
      <c r="H99" s="53"/>
      <c r="I99" s="53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61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1"/>
      <c r="AN99" s="61"/>
      <c r="AO99" s="61"/>
    </row>
    <row r="100" customHeight="1" spans="1:41">
      <c r="A100" s="53"/>
      <c r="B100" s="53"/>
      <c r="C100" s="53"/>
      <c r="D100" s="53"/>
      <c r="E100" s="53"/>
      <c r="F100" s="54"/>
      <c r="G100" s="55"/>
      <c r="H100" s="53"/>
      <c r="I100" s="53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61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1"/>
      <c r="AN100" s="61"/>
      <c r="AO100" s="61"/>
    </row>
    <row r="101" customHeight="1" spans="1:41">
      <c r="A101" s="53"/>
      <c r="B101" s="53"/>
      <c r="C101" s="53"/>
      <c r="D101" s="53"/>
      <c r="E101" s="53"/>
      <c r="F101" s="54"/>
      <c r="G101" s="55"/>
      <c r="H101" s="53"/>
      <c r="I101" s="53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61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1"/>
      <c r="AN101" s="61"/>
      <c r="AO101" s="63"/>
    </row>
    <row r="102" customHeight="1" spans="1:41">
      <c r="A102" s="53"/>
      <c r="B102" s="53"/>
      <c r="C102" s="53"/>
      <c r="D102" s="53"/>
      <c r="E102" s="53"/>
      <c r="F102" s="54"/>
      <c r="G102" s="55"/>
      <c r="H102" s="53"/>
      <c r="I102" s="53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61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1"/>
      <c r="AN102" s="61"/>
      <c r="AO102" s="61"/>
    </row>
    <row r="103" customHeight="1" spans="1:41">
      <c r="A103" s="53"/>
      <c r="B103" s="53"/>
      <c r="C103" s="53"/>
      <c r="D103" s="53"/>
      <c r="E103" s="53"/>
      <c r="F103" s="54"/>
      <c r="G103" s="55"/>
      <c r="H103" s="53"/>
      <c r="I103" s="53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61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1"/>
      <c r="AN103" s="61"/>
      <c r="AO103" s="61"/>
    </row>
    <row r="104" customHeight="1" spans="1:41">
      <c r="A104" s="53"/>
      <c r="B104" s="53"/>
      <c r="C104" s="53"/>
      <c r="D104" s="53"/>
      <c r="E104" s="53"/>
      <c r="F104" s="54"/>
      <c r="G104" s="55"/>
      <c r="H104" s="53"/>
      <c r="I104" s="53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61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1"/>
    </row>
    <row r="105" customHeight="1" spans="1:41">
      <c r="A105" s="53"/>
      <c r="B105" s="53"/>
      <c r="C105" s="53"/>
      <c r="D105" s="53"/>
      <c r="E105" s="53"/>
      <c r="F105" s="54"/>
      <c r="G105" s="55"/>
      <c r="H105" s="53"/>
      <c r="I105" s="53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61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1"/>
      <c r="AN105" s="61"/>
      <c r="AO105" s="61"/>
    </row>
    <row r="106" customHeight="1" spans="1:41">
      <c r="A106" s="53"/>
      <c r="B106" s="53"/>
      <c r="C106" s="53"/>
      <c r="D106" s="53"/>
      <c r="E106" s="53"/>
      <c r="F106" s="54"/>
      <c r="G106" s="55"/>
      <c r="H106" s="53"/>
      <c r="I106" s="53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61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1"/>
      <c r="AN106" s="61"/>
      <c r="AO106" s="61"/>
    </row>
    <row r="107" customHeight="1" spans="1:41">
      <c r="A107" s="53"/>
      <c r="B107" s="53"/>
      <c r="C107" s="53"/>
      <c r="D107" s="53"/>
      <c r="E107" s="53"/>
      <c r="F107" s="54"/>
      <c r="G107" s="55"/>
      <c r="H107" s="53"/>
      <c r="I107" s="53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61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1"/>
      <c r="AN107" s="61"/>
      <c r="AO107" s="61"/>
    </row>
    <row r="108" customHeight="1" spans="1:41">
      <c r="A108" s="53"/>
      <c r="B108" s="53"/>
      <c r="C108" s="53"/>
      <c r="D108" s="53"/>
      <c r="E108" s="53"/>
      <c r="F108" s="54"/>
      <c r="G108" s="55"/>
      <c r="H108" s="53"/>
      <c r="I108" s="53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61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1"/>
      <c r="AN108" s="61"/>
      <c r="AO108" s="61"/>
    </row>
    <row r="109" customHeight="1" spans="1:41">
      <c r="A109" s="53"/>
      <c r="B109" s="53"/>
      <c r="C109" s="53"/>
      <c r="D109" s="53"/>
      <c r="E109" s="53"/>
      <c r="F109" s="54"/>
      <c r="G109" s="55"/>
      <c r="H109" s="53"/>
      <c r="I109" s="53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61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1"/>
      <c r="AN109" s="61"/>
      <c r="AO109" s="61"/>
    </row>
    <row r="110" customHeight="1" spans="1:41">
      <c r="A110" s="53"/>
      <c r="B110" s="53"/>
      <c r="C110" s="53"/>
      <c r="D110" s="53"/>
      <c r="E110" s="53"/>
      <c r="F110" s="54"/>
      <c r="G110" s="55"/>
      <c r="H110" s="53"/>
      <c r="I110" s="53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61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3"/>
    </row>
    <row r="111" customHeight="1" spans="1:41">
      <c r="A111" s="53"/>
      <c r="B111" s="53"/>
      <c r="C111" s="53"/>
      <c r="D111" s="53"/>
      <c r="E111" s="53"/>
      <c r="F111" s="54"/>
      <c r="G111" s="55"/>
      <c r="H111" s="53"/>
      <c r="I111" s="53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61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1"/>
      <c r="AN111" s="61"/>
      <c r="AO111" s="61"/>
    </row>
    <row r="112" customHeight="1" spans="1:41">
      <c r="A112" s="53"/>
      <c r="B112" s="53"/>
      <c r="C112" s="53"/>
      <c r="D112" s="53"/>
      <c r="E112" s="53"/>
      <c r="F112" s="54"/>
      <c r="G112" s="55"/>
      <c r="H112" s="53"/>
      <c r="I112" s="53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61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1"/>
      <c r="AN112" s="61"/>
      <c r="AO112" s="61"/>
    </row>
    <row r="113" customHeight="1" spans="1:41">
      <c r="A113" s="53"/>
      <c r="B113" s="53"/>
      <c r="C113" s="53"/>
      <c r="D113" s="53"/>
      <c r="E113" s="53"/>
      <c r="F113" s="54"/>
      <c r="G113" s="55"/>
      <c r="H113" s="53"/>
      <c r="I113" s="53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61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1"/>
      <c r="AN113" s="61"/>
      <c r="AO113" s="61"/>
    </row>
    <row r="114" customHeight="1" spans="1:41">
      <c r="A114" s="53"/>
      <c r="B114" s="53"/>
      <c r="C114" s="53"/>
      <c r="D114" s="53"/>
      <c r="E114" s="53"/>
      <c r="F114" s="54"/>
      <c r="G114" s="55"/>
      <c r="H114" s="53"/>
      <c r="I114" s="53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61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1"/>
      <c r="AN114" s="61"/>
      <c r="AO114" s="61"/>
    </row>
    <row r="115" customHeight="1" spans="1:41">
      <c r="A115" s="53"/>
      <c r="B115" s="53"/>
      <c r="C115" s="53"/>
      <c r="D115" s="53"/>
      <c r="E115" s="53"/>
      <c r="F115" s="54"/>
      <c r="G115" s="55"/>
      <c r="H115" s="53"/>
      <c r="I115" s="53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61"/>
      <c r="Y115" s="62"/>
      <c r="Z115" s="62"/>
      <c r="AA115" s="62"/>
      <c r="AB115" s="62"/>
      <c r="AC115" s="62"/>
      <c r="AD115" s="62"/>
      <c r="AE115" s="62"/>
      <c r="AF115" s="62"/>
      <c r="AG115" s="62"/>
      <c r="AH115" s="62"/>
      <c r="AI115" s="62"/>
      <c r="AJ115" s="62"/>
      <c r="AK115" s="62"/>
      <c r="AL115" s="62"/>
      <c r="AM115" s="61"/>
      <c r="AN115" s="61"/>
      <c r="AO115" s="61"/>
    </row>
    <row r="116" customHeight="1" spans="1:41">
      <c r="A116" s="53"/>
      <c r="B116" s="53"/>
      <c r="C116" s="53"/>
      <c r="D116" s="53"/>
      <c r="E116" s="53"/>
      <c r="F116" s="54"/>
      <c r="G116" s="55"/>
      <c r="H116" s="53"/>
      <c r="I116" s="53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61"/>
      <c r="Y116" s="62"/>
      <c r="Z116" s="62"/>
      <c r="AA116" s="62"/>
      <c r="AB116" s="62"/>
      <c r="AC116" s="62"/>
      <c r="AD116" s="62"/>
      <c r="AE116" s="62"/>
      <c r="AF116" s="62"/>
      <c r="AG116" s="62"/>
      <c r="AH116" s="62"/>
      <c r="AI116" s="62"/>
      <c r="AJ116" s="62"/>
      <c r="AK116" s="62"/>
      <c r="AL116" s="62"/>
      <c r="AM116" s="62"/>
      <c r="AN116" s="62"/>
      <c r="AO116" s="61"/>
    </row>
    <row r="117" customHeight="1" spans="1:41">
      <c r="A117" s="53"/>
      <c r="B117" s="53"/>
      <c r="C117" s="53"/>
      <c r="D117" s="53"/>
      <c r="E117" s="53"/>
      <c r="F117" s="54"/>
      <c r="G117" s="55"/>
      <c r="H117" s="53"/>
      <c r="I117" s="53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61"/>
      <c r="Y117" s="62"/>
      <c r="Z117" s="62"/>
      <c r="AA117" s="62"/>
      <c r="AB117" s="62"/>
      <c r="AC117" s="62"/>
      <c r="AD117" s="62"/>
      <c r="AE117" s="62"/>
      <c r="AF117" s="62"/>
      <c r="AG117" s="62"/>
      <c r="AH117" s="62"/>
      <c r="AI117" s="62"/>
      <c r="AJ117" s="62"/>
      <c r="AK117" s="62"/>
      <c r="AL117" s="62"/>
      <c r="AM117" s="61"/>
      <c r="AN117" s="61"/>
      <c r="AO117" s="61"/>
    </row>
    <row r="118" customHeight="1" spans="1:41">
      <c r="A118" s="53"/>
      <c r="B118" s="53"/>
      <c r="C118" s="53"/>
      <c r="D118" s="53"/>
      <c r="E118" s="53"/>
      <c r="F118" s="54"/>
      <c r="G118" s="55"/>
      <c r="H118" s="53"/>
      <c r="I118" s="53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61"/>
      <c r="Y118" s="62"/>
      <c r="Z118" s="62"/>
      <c r="AA118" s="62"/>
      <c r="AB118" s="62"/>
      <c r="AC118" s="62"/>
      <c r="AD118" s="62"/>
      <c r="AE118" s="62"/>
      <c r="AF118" s="62"/>
      <c r="AG118" s="62"/>
      <c r="AH118" s="62"/>
      <c r="AI118" s="62"/>
      <c r="AJ118" s="62"/>
      <c r="AK118" s="62"/>
      <c r="AL118" s="62"/>
      <c r="AM118" s="61"/>
      <c r="AN118" s="61"/>
      <c r="AO118" s="61"/>
    </row>
    <row r="119" customHeight="1" spans="1:41">
      <c r="A119" s="53"/>
      <c r="B119" s="53"/>
      <c r="C119" s="53"/>
      <c r="D119" s="53"/>
      <c r="E119" s="53"/>
      <c r="F119" s="54"/>
      <c r="G119" s="55"/>
      <c r="H119" s="53"/>
      <c r="I119" s="53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61"/>
      <c r="Y119" s="62"/>
      <c r="Z119" s="62"/>
      <c r="AA119" s="62"/>
      <c r="AB119" s="62"/>
      <c r="AC119" s="62"/>
      <c r="AD119" s="62"/>
      <c r="AE119" s="62"/>
      <c r="AF119" s="62"/>
      <c r="AG119" s="62"/>
      <c r="AH119" s="62"/>
      <c r="AI119" s="62"/>
      <c r="AJ119" s="62"/>
      <c r="AK119" s="62"/>
      <c r="AL119" s="62"/>
      <c r="AM119" s="61"/>
      <c r="AN119" s="61"/>
      <c r="AO119" s="63"/>
    </row>
    <row r="120" customHeight="1" spans="1:41">
      <c r="A120" s="53"/>
      <c r="B120" s="53"/>
      <c r="C120" s="53"/>
      <c r="D120" s="53"/>
      <c r="E120" s="53"/>
      <c r="F120" s="54"/>
      <c r="G120" s="55"/>
      <c r="H120" s="53"/>
      <c r="I120" s="53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61"/>
      <c r="Y120" s="62"/>
      <c r="Z120" s="62"/>
      <c r="AA120" s="62"/>
      <c r="AB120" s="62"/>
      <c r="AC120" s="62"/>
      <c r="AD120" s="62"/>
      <c r="AE120" s="62"/>
      <c r="AF120" s="62"/>
      <c r="AG120" s="62"/>
      <c r="AH120" s="62"/>
      <c r="AI120" s="62"/>
      <c r="AJ120" s="62"/>
      <c r="AK120" s="62"/>
      <c r="AL120" s="62"/>
      <c r="AM120" s="61"/>
      <c r="AN120" s="61"/>
      <c r="AO120" s="61"/>
    </row>
    <row r="121" customHeight="1" spans="1:41">
      <c r="A121" s="53"/>
      <c r="B121" s="53"/>
      <c r="C121" s="53"/>
      <c r="D121" s="53"/>
      <c r="E121" s="53"/>
      <c r="F121" s="54"/>
      <c r="G121" s="55"/>
      <c r="H121" s="53"/>
      <c r="I121" s="53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61"/>
      <c r="Y121" s="62"/>
      <c r="Z121" s="62"/>
      <c r="AA121" s="62"/>
      <c r="AB121" s="62"/>
      <c r="AC121" s="62"/>
      <c r="AD121" s="62"/>
      <c r="AE121" s="62"/>
      <c r="AF121" s="62"/>
      <c r="AG121" s="62"/>
      <c r="AH121" s="62"/>
      <c r="AI121" s="62"/>
      <c r="AJ121" s="62"/>
      <c r="AK121" s="62"/>
      <c r="AL121" s="62"/>
      <c r="AM121" s="61"/>
      <c r="AN121" s="61"/>
      <c r="AO121" s="61"/>
    </row>
    <row r="122" customHeight="1" spans="1:41">
      <c r="A122" s="53"/>
      <c r="B122" s="53"/>
      <c r="C122" s="53"/>
      <c r="D122" s="53"/>
      <c r="E122" s="53"/>
      <c r="F122" s="54"/>
      <c r="G122" s="55"/>
      <c r="H122" s="53"/>
      <c r="I122" s="53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61"/>
      <c r="Y122" s="62"/>
      <c r="Z122" s="62"/>
      <c r="AA122" s="62"/>
      <c r="AB122" s="62"/>
      <c r="AC122" s="62"/>
      <c r="AD122" s="62"/>
      <c r="AE122" s="62"/>
      <c r="AF122" s="62"/>
      <c r="AG122" s="62"/>
      <c r="AH122" s="62"/>
      <c r="AI122" s="62"/>
      <c r="AJ122" s="62"/>
      <c r="AK122" s="62"/>
      <c r="AL122" s="62"/>
      <c r="AM122" s="62"/>
      <c r="AN122" s="62"/>
      <c r="AO122" s="61"/>
    </row>
    <row r="123" customHeight="1" spans="1:41">
      <c r="A123" s="53"/>
      <c r="B123" s="53"/>
      <c r="C123" s="53"/>
      <c r="D123" s="53"/>
      <c r="E123" s="53"/>
      <c r="F123" s="54"/>
      <c r="G123" s="55"/>
      <c r="H123" s="53"/>
      <c r="I123" s="53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61"/>
      <c r="Y123" s="62"/>
      <c r="Z123" s="62"/>
      <c r="AA123" s="62"/>
      <c r="AB123" s="62"/>
      <c r="AC123" s="62"/>
      <c r="AD123" s="62"/>
      <c r="AE123" s="62"/>
      <c r="AF123" s="62"/>
      <c r="AG123" s="62"/>
      <c r="AH123" s="62"/>
      <c r="AI123" s="62"/>
      <c r="AJ123" s="62"/>
      <c r="AK123" s="62"/>
      <c r="AL123" s="62"/>
      <c r="AM123" s="61"/>
      <c r="AN123" s="61"/>
      <c r="AO123" s="61"/>
    </row>
    <row r="124" customHeight="1" spans="1:41">
      <c r="A124" s="53"/>
      <c r="B124" s="53"/>
      <c r="C124" s="53"/>
      <c r="D124" s="53"/>
      <c r="E124" s="53"/>
      <c r="F124" s="54"/>
      <c r="G124" s="55"/>
      <c r="H124" s="53"/>
      <c r="I124" s="53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61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1"/>
      <c r="AN124" s="61"/>
      <c r="AO124" s="61"/>
    </row>
    <row r="125" customHeight="1" spans="1:41">
      <c r="A125" s="53"/>
      <c r="B125" s="53"/>
      <c r="C125" s="53"/>
      <c r="D125" s="53"/>
      <c r="E125" s="53"/>
      <c r="F125" s="54"/>
      <c r="G125" s="55"/>
      <c r="H125" s="53"/>
      <c r="I125" s="53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61"/>
      <c r="Y125" s="62"/>
      <c r="Z125" s="62"/>
      <c r="AA125" s="62"/>
      <c r="AB125" s="62"/>
      <c r="AC125" s="62"/>
      <c r="AD125" s="62"/>
      <c r="AE125" s="62"/>
      <c r="AF125" s="62"/>
      <c r="AG125" s="62"/>
      <c r="AH125" s="62"/>
      <c r="AI125" s="62"/>
      <c r="AJ125" s="62"/>
      <c r="AK125" s="62"/>
      <c r="AL125" s="62"/>
      <c r="AM125" s="61"/>
      <c r="AN125" s="61"/>
      <c r="AO125" s="61"/>
    </row>
    <row r="126" customHeight="1" spans="1:41">
      <c r="A126" s="53"/>
      <c r="B126" s="53"/>
      <c r="C126" s="53"/>
      <c r="D126" s="53"/>
      <c r="E126" s="53"/>
      <c r="F126" s="54"/>
      <c r="G126" s="55"/>
      <c r="H126" s="53"/>
      <c r="I126" s="53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61"/>
      <c r="Y126" s="62"/>
      <c r="Z126" s="62"/>
      <c r="AA126" s="62"/>
      <c r="AB126" s="62"/>
      <c r="AC126" s="62"/>
      <c r="AD126" s="62"/>
      <c r="AE126" s="62"/>
      <c r="AF126" s="62"/>
      <c r="AG126" s="62"/>
      <c r="AH126" s="62"/>
      <c r="AI126" s="62"/>
      <c r="AJ126" s="62"/>
      <c r="AK126" s="62"/>
      <c r="AL126" s="62"/>
      <c r="AM126" s="61"/>
      <c r="AN126" s="61"/>
      <c r="AO126" s="61"/>
    </row>
    <row r="127" customHeight="1" spans="1:41">
      <c r="A127" s="53"/>
      <c r="B127" s="53"/>
      <c r="C127" s="53"/>
      <c r="D127" s="53"/>
      <c r="E127" s="53"/>
      <c r="F127" s="54"/>
      <c r="G127" s="55"/>
      <c r="H127" s="53"/>
      <c r="I127" s="53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61"/>
      <c r="Y127" s="62"/>
      <c r="Z127" s="62"/>
      <c r="AA127" s="62"/>
      <c r="AB127" s="62"/>
      <c r="AC127" s="62"/>
      <c r="AD127" s="62"/>
      <c r="AE127" s="62"/>
      <c r="AF127" s="62"/>
      <c r="AG127" s="62"/>
      <c r="AH127" s="62"/>
      <c r="AI127" s="62"/>
      <c r="AJ127" s="62"/>
      <c r="AK127" s="62"/>
      <c r="AL127" s="62"/>
      <c r="AM127" s="61"/>
      <c r="AN127" s="61"/>
      <c r="AO127" s="61"/>
    </row>
    <row r="128" customHeight="1" spans="1:41">
      <c r="A128" s="53"/>
      <c r="B128" s="53"/>
      <c r="C128" s="53"/>
      <c r="D128" s="53"/>
      <c r="E128" s="53"/>
      <c r="F128" s="54"/>
      <c r="G128" s="55"/>
      <c r="H128" s="53"/>
      <c r="I128" s="53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61"/>
      <c r="Y128" s="62"/>
      <c r="Z128" s="62"/>
      <c r="AA128" s="62"/>
      <c r="AB128" s="62"/>
      <c r="AC128" s="62"/>
      <c r="AD128" s="62"/>
      <c r="AE128" s="62"/>
      <c r="AF128" s="62"/>
      <c r="AG128" s="62"/>
      <c r="AH128" s="62"/>
      <c r="AI128" s="62"/>
      <c r="AJ128" s="62"/>
      <c r="AK128" s="62"/>
      <c r="AL128" s="62"/>
      <c r="AM128" s="62"/>
      <c r="AN128" s="62"/>
      <c r="AO128" s="63"/>
    </row>
    <row r="129" customHeight="1" spans="1:41">
      <c r="A129" s="53"/>
      <c r="B129" s="53"/>
      <c r="C129" s="53"/>
      <c r="D129" s="53"/>
      <c r="E129" s="53"/>
      <c r="F129" s="54"/>
      <c r="G129" s="55"/>
      <c r="H129" s="53"/>
      <c r="I129" s="53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61"/>
      <c r="Y129" s="62"/>
      <c r="Z129" s="62"/>
      <c r="AA129" s="62"/>
      <c r="AB129" s="62"/>
      <c r="AC129" s="62"/>
      <c r="AD129" s="62"/>
      <c r="AE129" s="62"/>
      <c r="AF129" s="62"/>
      <c r="AG129" s="62"/>
      <c r="AH129" s="62"/>
      <c r="AI129" s="62"/>
      <c r="AJ129" s="62"/>
      <c r="AK129" s="62"/>
      <c r="AL129" s="62"/>
      <c r="AM129" s="61"/>
      <c r="AN129" s="61"/>
      <c r="AO129" s="61"/>
    </row>
    <row r="130" customHeight="1" spans="1:41">
      <c r="A130" s="53"/>
      <c r="B130" s="53"/>
      <c r="C130" s="53"/>
      <c r="D130" s="53"/>
      <c r="E130" s="53"/>
      <c r="F130" s="54"/>
      <c r="G130" s="55"/>
      <c r="H130" s="53"/>
      <c r="I130" s="53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61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2"/>
      <c r="AM130" s="61"/>
      <c r="AN130" s="61"/>
      <c r="AO130" s="61"/>
    </row>
    <row r="131" customHeight="1" spans="1:41">
      <c r="A131" s="53"/>
      <c r="B131" s="53"/>
      <c r="C131" s="53"/>
      <c r="D131" s="53"/>
      <c r="E131" s="53"/>
      <c r="F131" s="54"/>
      <c r="G131" s="55"/>
      <c r="H131" s="53"/>
      <c r="I131" s="53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61"/>
      <c r="Y131" s="62"/>
      <c r="Z131" s="62"/>
      <c r="AA131" s="62"/>
      <c r="AB131" s="62"/>
      <c r="AC131" s="62"/>
      <c r="AD131" s="62"/>
      <c r="AE131" s="62"/>
      <c r="AF131" s="62"/>
      <c r="AG131" s="62"/>
      <c r="AH131" s="62"/>
      <c r="AI131" s="62"/>
      <c r="AJ131" s="62"/>
      <c r="AK131" s="62"/>
      <c r="AL131" s="62"/>
      <c r="AM131" s="61"/>
      <c r="AN131" s="61"/>
      <c r="AO131" s="61"/>
    </row>
    <row r="132" customHeight="1" spans="1:41">
      <c r="A132" s="53"/>
      <c r="B132" s="53"/>
      <c r="C132" s="53"/>
      <c r="D132" s="53"/>
      <c r="E132" s="53"/>
      <c r="F132" s="54"/>
      <c r="G132" s="55"/>
      <c r="H132" s="53"/>
      <c r="I132" s="53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61"/>
      <c r="Y132" s="62"/>
      <c r="Z132" s="62"/>
      <c r="AA132" s="62"/>
      <c r="AB132" s="62"/>
      <c r="AC132" s="62"/>
      <c r="AD132" s="62"/>
      <c r="AE132" s="62"/>
      <c r="AF132" s="62"/>
      <c r="AG132" s="62"/>
      <c r="AH132" s="62"/>
      <c r="AI132" s="62"/>
      <c r="AJ132" s="62"/>
      <c r="AK132" s="62"/>
      <c r="AL132" s="62"/>
      <c r="AM132" s="61"/>
      <c r="AN132" s="61"/>
      <c r="AO132" s="61"/>
    </row>
    <row r="133" customHeight="1" spans="1:41">
      <c r="A133" s="53"/>
      <c r="B133" s="53"/>
      <c r="C133" s="53"/>
      <c r="D133" s="53"/>
      <c r="E133" s="53"/>
      <c r="F133" s="54"/>
      <c r="G133" s="55"/>
      <c r="H133" s="53"/>
      <c r="I133" s="53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61"/>
      <c r="Y133" s="62"/>
      <c r="Z133" s="62"/>
      <c r="AA133" s="62"/>
      <c r="AB133" s="62"/>
      <c r="AC133" s="62"/>
      <c r="AD133" s="62"/>
      <c r="AE133" s="62"/>
      <c r="AF133" s="62"/>
      <c r="AG133" s="62"/>
      <c r="AH133" s="62"/>
      <c r="AI133" s="62"/>
      <c r="AJ133" s="62"/>
      <c r="AK133" s="62"/>
      <c r="AL133" s="62"/>
      <c r="AM133" s="61"/>
      <c r="AN133" s="61"/>
      <c r="AO133" s="61"/>
    </row>
    <row r="134" customHeight="1" spans="1:41">
      <c r="A134" s="53"/>
      <c r="B134" s="53"/>
      <c r="C134" s="53"/>
      <c r="D134" s="53"/>
      <c r="E134" s="53"/>
      <c r="F134" s="54"/>
      <c r="G134" s="55"/>
      <c r="H134" s="53"/>
      <c r="I134" s="53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61"/>
      <c r="Y134" s="62"/>
      <c r="Z134" s="62"/>
      <c r="AA134" s="62"/>
      <c r="AB134" s="62"/>
      <c r="AC134" s="62"/>
      <c r="AD134" s="62"/>
      <c r="AE134" s="62"/>
      <c r="AF134" s="62"/>
      <c r="AG134" s="62"/>
      <c r="AH134" s="62"/>
      <c r="AI134" s="62"/>
      <c r="AJ134" s="62"/>
      <c r="AK134" s="62"/>
      <c r="AL134" s="62"/>
      <c r="AM134" s="62"/>
      <c r="AN134" s="62"/>
      <c r="AO134" s="61"/>
    </row>
    <row r="135" customHeight="1" spans="1:41">
      <c r="A135" s="53"/>
      <c r="B135" s="53"/>
      <c r="C135" s="53"/>
      <c r="D135" s="53"/>
      <c r="E135" s="53"/>
      <c r="F135" s="54"/>
      <c r="G135" s="55"/>
      <c r="H135" s="53"/>
      <c r="I135" s="53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61"/>
      <c r="Y135" s="62"/>
      <c r="Z135" s="62"/>
      <c r="AA135" s="62"/>
      <c r="AB135" s="62"/>
      <c r="AC135" s="62"/>
      <c r="AD135" s="62"/>
      <c r="AE135" s="62"/>
      <c r="AF135" s="62"/>
      <c r="AG135" s="62"/>
      <c r="AH135" s="62"/>
      <c r="AI135" s="62"/>
      <c r="AJ135" s="62"/>
      <c r="AK135" s="62"/>
      <c r="AL135" s="62"/>
      <c r="AM135" s="61"/>
      <c r="AN135" s="61"/>
      <c r="AO135" s="61"/>
    </row>
    <row r="136" customHeight="1" spans="1:41">
      <c r="A136" s="53"/>
      <c r="B136" s="53"/>
      <c r="C136" s="53"/>
      <c r="D136" s="53"/>
      <c r="E136" s="53"/>
      <c r="F136" s="54"/>
      <c r="G136" s="55"/>
      <c r="H136" s="53"/>
      <c r="I136" s="53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61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1"/>
      <c r="AN136" s="61"/>
      <c r="AO136" s="61"/>
    </row>
    <row r="137" customHeight="1" spans="1:41">
      <c r="A137" s="53"/>
      <c r="B137" s="53"/>
      <c r="C137" s="53"/>
      <c r="D137" s="53"/>
      <c r="E137" s="53"/>
      <c r="F137" s="54"/>
      <c r="G137" s="55"/>
      <c r="H137" s="53"/>
      <c r="I137" s="53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61"/>
      <c r="Y137" s="62"/>
      <c r="Z137" s="62"/>
      <c r="AA137" s="62"/>
      <c r="AB137" s="62"/>
      <c r="AC137" s="62"/>
      <c r="AD137" s="62"/>
      <c r="AE137" s="62"/>
      <c r="AF137" s="62"/>
      <c r="AG137" s="62"/>
      <c r="AH137" s="62"/>
      <c r="AI137" s="62"/>
      <c r="AJ137" s="62"/>
      <c r="AK137" s="62"/>
      <c r="AL137" s="62"/>
      <c r="AM137" s="61"/>
      <c r="AN137" s="61"/>
      <c r="AO137" s="63"/>
    </row>
    <row r="138" customHeight="1" spans="1:41">
      <c r="A138" s="53"/>
      <c r="B138" s="53"/>
      <c r="C138" s="53"/>
      <c r="D138" s="53"/>
      <c r="E138" s="53"/>
      <c r="F138" s="54"/>
      <c r="G138" s="55"/>
      <c r="H138" s="53"/>
      <c r="I138" s="53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61"/>
      <c r="Y138" s="62"/>
      <c r="Z138" s="62"/>
      <c r="AA138" s="62"/>
      <c r="AB138" s="62"/>
      <c r="AC138" s="62"/>
      <c r="AD138" s="62"/>
      <c r="AE138" s="62"/>
      <c r="AF138" s="62"/>
      <c r="AG138" s="62"/>
      <c r="AH138" s="62"/>
      <c r="AI138" s="62"/>
      <c r="AJ138" s="62"/>
      <c r="AK138" s="62"/>
      <c r="AL138" s="62"/>
      <c r="AM138" s="61"/>
      <c r="AN138" s="61"/>
      <c r="AO138" s="61"/>
    </row>
    <row r="139" customHeight="1" spans="1:41">
      <c r="A139" s="53"/>
      <c r="B139" s="53"/>
      <c r="C139" s="53"/>
      <c r="D139" s="53"/>
      <c r="E139" s="53"/>
      <c r="F139" s="54"/>
      <c r="G139" s="55"/>
      <c r="H139" s="53"/>
      <c r="I139" s="53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61"/>
      <c r="Y139" s="62"/>
      <c r="Z139" s="62"/>
      <c r="AA139" s="62"/>
      <c r="AB139" s="62"/>
      <c r="AC139" s="62"/>
      <c r="AD139" s="62"/>
      <c r="AE139" s="62"/>
      <c r="AF139" s="62"/>
      <c r="AG139" s="62"/>
      <c r="AH139" s="62"/>
      <c r="AI139" s="62"/>
      <c r="AJ139" s="62"/>
      <c r="AK139" s="62"/>
      <c r="AL139" s="62"/>
      <c r="AM139" s="61"/>
      <c r="AN139" s="61"/>
      <c r="AO139" s="61"/>
    </row>
    <row r="140" customHeight="1" spans="1:41">
      <c r="A140" s="53"/>
      <c r="B140" s="53"/>
      <c r="C140" s="53"/>
      <c r="D140" s="53"/>
      <c r="E140" s="53"/>
      <c r="F140" s="54"/>
      <c r="G140" s="55"/>
      <c r="H140" s="53"/>
      <c r="I140" s="53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61"/>
      <c r="Y140" s="62"/>
      <c r="Z140" s="62"/>
      <c r="AA140" s="62"/>
      <c r="AB140" s="62"/>
      <c r="AC140" s="62"/>
      <c r="AD140" s="62"/>
      <c r="AE140" s="62"/>
      <c r="AF140" s="62"/>
      <c r="AG140" s="62"/>
      <c r="AH140" s="62"/>
      <c r="AI140" s="62"/>
      <c r="AJ140" s="62"/>
      <c r="AK140" s="62"/>
      <c r="AL140" s="62"/>
      <c r="AM140" s="62"/>
      <c r="AN140" s="62"/>
      <c r="AO140" s="61"/>
    </row>
    <row r="141" customHeight="1" spans="1:41">
      <c r="A141" s="53"/>
      <c r="B141" s="53"/>
      <c r="C141" s="53"/>
      <c r="D141" s="53"/>
      <c r="E141" s="53"/>
      <c r="F141" s="54"/>
      <c r="G141" s="55"/>
      <c r="H141" s="53"/>
      <c r="I141" s="53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61"/>
      <c r="Y141" s="62"/>
      <c r="Z141" s="62"/>
      <c r="AA141" s="62"/>
      <c r="AB141" s="62"/>
      <c r="AC141" s="62"/>
      <c r="AD141" s="62"/>
      <c r="AE141" s="62"/>
      <c r="AF141" s="62"/>
      <c r="AG141" s="62"/>
      <c r="AH141" s="62"/>
      <c r="AI141" s="62"/>
      <c r="AJ141" s="62"/>
      <c r="AK141" s="62"/>
      <c r="AL141" s="62"/>
      <c r="AM141" s="61"/>
      <c r="AN141" s="61"/>
      <c r="AO141" s="61"/>
    </row>
    <row r="142" customHeight="1" spans="1:41">
      <c r="A142" s="53"/>
      <c r="B142" s="53"/>
      <c r="C142" s="53"/>
      <c r="D142" s="53"/>
      <c r="E142" s="53"/>
      <c r="F142" s="54"/>
      <c r="G142" s="55"/>
      <c r="H142" s="53"/>
      <c r="I142" s="53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61"/>
      <c r="Y142" s="62"/>
      <c r="Z142" s="62"/>
      <c r="AA142" s="62"/>
      <c r="AB142" s="62"/>
      <c r="AC142" s="62"/>
      <c r="AD142" s="62"/>
      <c r="AE142" s="62"/>
      <c r="AF142" s="62"/>
      <c r="AG142" s="62"/>
      <c r="AH142" s="62"/>
      <c r="AI142" s="62"/>
      <c r="AJ142" s="62"/>
      <c r="AK142" s="62"/>
      <c r="AL142" s="62"/>
      <c r="AM142" s="61"/>
      <c r="AN142" s="61"/>
      <c r="AO142" s="61"/>
    </row>
    <row r="143" customHeight="1" spans="1:41">
      <c r="A143" s="53"/>
      <c r="B143" s="53"/>
      <c r="C143" s="53"/>
      <c r="D143" s="53"/>
      <c r="E143" s="53"/>
      <c r="F143" s="54"/>
      <c r="G143" s="55"/>
      <c r="H143" s="53"/>
      <c r="I143" s="53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61"/>
      <c r="Y143" s="62"/>
      <c r="Z143" s="62"/>
      <c r="AA143" s="62"/>
      <c r="AB143" s="62"/>
      <c r="AC143" s="62"/>
      <c r="AD143" s="62"/>
      <c r="AE143" s="62"/>
      <c r="AF143" s="62"/>
      <c r="AG143" s="62"/>
      <c r="AH143" s="62"/>
      <c r="AI143" s="62"/>
      <c r="AJ143" s="62"/>
      <c r="AK143" s="62"/>
      <c r="AL143" s="62"/>
      <c r="AM143" s="61"/>
      <c r="AN143" s="61"/>
      <c r="AO143" s="61"/>
    </row>
    <row r="144" customHeight="1" spans="1:41">
      <c r="A144" s="53"/>
      <c r="B144" s="53"/>
      <c r="C144" s="53"/>
      <c r="D144" s="53"/>
      <c r="E144" s="53"/>
      <c r="F144" s="54"/>
      <c r="G144" s="55"/>
      <c r="H144" s="53"/>
      <c r="I144" s="53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61"/>
      <c r="Y144" s="62"/>
      <c r="Z144" s="62"/>
      <c r="AA144" s="62"/>
      <c r="AB144" s="62"/>
      <c r="AC144" s="62"/>
      <c r="AD144" s="62"/>
      <c r="AE144" s="62"/>
      <c r="AF144" s="62"/>
      <c r="AG144" s="62"/>
      <c r="AH144" s="62"/>
      <c r="AI144" s="62"/>
      <c r="AJ144" s="62"/>
      <c r="AK144" s="62"/>
      <c r="AL144" s="62"/>
      <c r="AM144" s="61"/>
      <c r="AN144" s="61"/>
      <c r="AO144" s="61"/>
    </row>
    <row r="145" customHeight="1" spans="1:41">
      <c r="A145" s="53"/>
      <c r="B145" s="53"/>
      <c r="C145" s="53"/>
      <c r="D145" s="53"/>
      <c r="E145" s="53"/>
      <c r="F145" s="54"/>
      <c r="G145" s="55"/>
      <c r="H145" s="53"/>
      <c r="I145" s="53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61"/>
      <c r="Y145" s="62"/>
      <c r="Z145" s="62"/>
      <c r="AA145" s="62"/>
      <c r="AB145" s="62"/>
      <c r="AC145" s="62"/>
      <c r="AD145" s="62"/>
      <c r="AE145" s="62"/>
      <c r="AF145" s="62"/>
      <c r="AG145" s="62"/>
      <c r="AH145" s="62"/>
      <c r="AI145" s="62"/>
      <c r="AJ145" s="62"/>
      <c r="AK145" s="62"/>
      <c r="AL145" s="62"/>
      <c r="AM145" s="61"/>
      <c r="AN145" s="61"/>
      <c r="AO145" s="61"/>
    </row>
    <row r="146" customHeight="1" spans="1:41">
      <c r="A146" s="53"/>
      <c r="B146" s="53"/>
      <c r="C146" s="53"/>
      <c r="D146" s="53"/>
      <c r="E146" s="53"/>
      <c r="F146" s="54"/>
      <c r="G146" s="55"/>
      <c r="H146" s="53"/>
      <c r="I146" s="53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61"/>
      <c r="Y146" s="62"/>
      <c r="Z146" s="62"/>
      <c r="AA146" s="62"/>
      <c r="AB146" s="62"/>
      <c r="AC146" s="62"/>
      <c r="AD146" s="62"/>
      <c r="AE146" s="62"/>
      <c r="AF146" s="62"/>
      <c r="AG146" s="62"/>
      <c r="AH146" s="62"/>
      <c r="AI146" s="62"/>
      <c r="AJ146" s="62"/>
      <c r="AK146" s="62"/>
      <c r="AL146" s="62"/>
      <c r="AM146" s="62"/>
      <c r="AN146" s="62"/>
      <c r="AO146" s="63"/>
    </row>
    <row r="147" customHeight="1" spans="1:41">
      <c r="A147" s="53"/>
      <c r="B147" s="53"/>
      <c r="C147" s="53"/>
      <c r="D147" s="53"/>
      <c r="E147" s="53"/>
      <c r="F147" s="54"/>
      <c r="G147" s="55"/>
      <c r="H147" s="53"/>
      <c r="I147" s="53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61"/>
      <c r="Y147" s="62"/>
      <c r="Z147" s="62"/>
      <c r="AA147" s="62"/>
      <c r="AB147" s="62"/>
      <c r="AC147" s="62"/>
      <c r="AD147" s="62"/>
      <c r="AE147" s="62"/>
      <c r="AF147" s="62"/>
      <c r="AG147" s="62"/>
      <c r="AH147" s="62"/>
      <c r="AI147" s="62"/>
      <c r="AJ147" s="62"/>
      <c r="AK147" s="62"/>
      <c r="AL147" s="62"/>
      <c r="AM147" s="61"/>
      <c r="AN147" s="61"/>
      <c r="AO147" s="61"/>
    </row>
    <row r="148" customHeight="1" spans="1:41">
      <c r="A148" s="53"/>
      <c r="B148" s="53"/>
      <c r="C148" s="53"/>
      <c r="D148" s="53"/>
      <c r="E148" s="53"/>
      <c r="F148" s="54"/>
      <c r="G148" s="55"/>
      <c r="H148" s="53"/>
      <c r="I148" s="53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61"/>
      <c r="Y148" s="62"/>
      <c r="Z148" s="62"/>
      <c r="AA148" s="62"/>
      <c r="AB148" s="62"/>
      <c r="AC148" s="62"/>
      <c r="AD148" s="62"/>
      <c r="AE148" s="62"/>
      <c r="AF148" s="62"/>
      <c r="AG148" s="62"/>
      <c r="AH148" s="62"/>
      <c r="AI148" s="62"/>
      <c r="AJ148" s="62"/>
      <c r="AK148" s="62"/>
      <c r="AL148" s="62"/>
      <c r="AM148" s="61"/>
      <c r="AN148" s="61"/>
      <c r="AO148" s="61"/>
    </row>
    <row r="149" customHeight="1" spans="1:41">
      <c r="A149" s="53"/>
      <c r="B149" s="53"/>
      <c r="C149" s="53"/>
      <c r="D149" s="53"/>
      <c r="E149" s="53"/>
      <c r="F149" s="54"/>
      <c r="G149" s="55"/>
      <c r="H149" s="53"/>
      <c r="I149" s="53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61"/>
      <c r="Y149" s="62"/>
      <c r="Z149" s="62"/>
      <c r="AA149" s="62"/>
      <c r="AB149" s="62"/>
      <c r="AC149" s="62"/>
      <c r="AD149" s="62"/>
      <c r="AE149" s="62"/>
      <c r="AF149" s="62"/>
      <c r="AG149" s="62"/>
      <c r="AH149" s="62"/>
      <c r="AI149" s="62"/>
      <c r="AJ149" s="62"/>
      <c r="AK149" s="62"/>
      <c r="AL149" s="62"/>
      <c r="AM149" s="61"/>
      <c r="AN149" s="61"/>
      <c r="AO149" s="61"/>
    </row>
    <row r="150" customHeight="1" spans="1:41">
      <c r="A150" s="53"/>
      <c r="B150" s="53"/>
      <c r="C150" s="53"/>
      <c r="D150" s="53"/>
      <c r="E150" s="53"/>
      <c r="F150" s="54"/>
      <c r="G150" s="55"/>
      <c r="H150" s="53"/>
      <c r="I150" s="53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61"/>
      <c r="Y150" s="62"/>
      <c r="Z150" s="62"/>
      <c r="AA150" s="62"/>
      <c r="AB150" s="62"/>
      <c r="AC150" s="62"/>
      <c r="AD150" s="62"/>
      <c r="AE150" s="62"/>
      <c r="AF150" s="62"/>
      <c r="AG150" s="62"/>
      <c r="AH150" s="62"/>
      <c r="AI150" s="62"/>
      <c r="AJ150" s="62"/>
      <c r="AK150" s="62"/>
      <c r="AL150" s="62"/>
      <c r="AM150" s="61"/>
      <c r="AN150" s="61"/>
      <c r="AO150" s="61"/>
    </row>
    <row r="151" customHeight="1" spans="1:41">
      <c r="A151" s="53"/>
      <c r="B151" s="53"/>
      <c r="C151" s="53"/>
      <c r="D151" s="53"/>
      <c r="E151" s="53"/>
      <c r="F151" s="54"/>
      <c r="G151" s="55"/>
      <c r="H151" s="53"/>
      <c r="I151" s="53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61"/>
      <c r="Y151" s="62"/>
      <c r="Z151" s="62"/>
      <c r="AA151" s="62"/>
      <c r="AB151" s="62"/>
      <c r="AC151" s="62"/>
      <c r="AD151" s="62"/>
      <c r="AE151" s="62"/>
      <c r="AF151" s="62"/>
      <c r="AG151" s="62"/>
      <c r="AH151" s="62"/>
      <c r="AI151" s="62"/>
      <c r="AJ151" s="62"/>
      <c r="AK151" s="62"/>
      <c r="AL151" s="62"/>
      <c r="AM151" s="61"/>
      <c r="AN151" s="61"/>
      <c r="AO151" s="61"/>
    </row>
    <row r="152" customHeight="1" spans="1:41">
      <c r="A152" s="53"/>
      <c r="B152" s="53"/>
      <c r="C152" s="53"/>
      <c r="D152" s="53"/>
      <c r="E152" s="53"/>
      <c r="F152" s="54"/>
      <c r="G152" s="55"/>
      <c r="H152" s="53"/>
      <c r="I152" s="53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61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1"/>
    </row>
    <row r="153" customHeight="1" spans="1:41">
      <c r="A153" s="53"/>
      <c r="B153" s="53"/>
      <c r="C153" s="53"/>
      <c r="D153" s="53"/>
      <c r="E153" s="53"/>
      <c r="F153" s="54"/>
      <c r="G153" s="55"/>
      <c r="H153" s="53"/>
      <c r="I153" s="53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61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1"/>
      <c r="AN153" s="61"/>
      <c r="AO153" s="61"/>
    </row>
    <row r="154" customHeight="1" spans="1:41">
      <c r="A154" s="53"/>
      <c r="B154" s="53"/>
      <c r="C154" s="53"/>
      <c r="D154" s="53"/>
      <c r="E154" s="53"/>
      <c r="F154" s="54"/>
      <c r="G154" s="55"/>
      <c r="H154" s="53"/>
      <c r="I154" s="53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61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1"/>
      <c r="AN154" s="61"/>
      <c r="AO154" s="61"/>
    </row>
    <row r="155" customHeight="1" spans="1:41">
      <c r="A155" s="53"/>
      <c r="B155" s="53"/>
      <c r="C155" s="53"/>
      <c r="D155" s="53"/>
      <c r="E155" s="53"/>
      <c r="F155" s="54"/>
      <c r="G155" s="55"/>
      <c r="H155" s="53"/>
      <c r="I155" s="53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61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2"/>
      <c r="AK155" s="62"/>
      <c r="AL155" s="62"/>
      <c r="AM155" s="61"/>
      <c r="AN155" s="61"/>
      <c r="AO155" s="63"/>
    </row>
    <row r="156" customHeight="1" spans="1:41">
      <c r="A156" s="53"/>
      <c r="B156" s="53"/>
      <c r="C156" s="53"/>
      <c r="D156" s="53"/>
      <c r="E156" s="53"/>
      <c r="F156" s="54"/>
      <c r="G156" s="55"/>
      <c r="H156" s="53"/>
      <c r="I156" s="53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61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1"/>
      <c r="AN156" s="61"/>
      <c r="AO156" s="61"/>
    </row>
    <row r="157" customHeight="1" spans="1:41">
      <c r="A157" s="53"/>
      <c r="B157" s="53"/>
      <c r="C157" s="53"/>
      <c r="D157" s="53"/>
      <c r="E157" s="53"/>
      <c r="F157" s="54"/>
      <c r="G157" s="55"/>
      <c r="H157" s="53"/>
      <c r="I157" s="53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61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2"/>
      <c r="AK157" s="62"/>
      <c r="AL157" s="62"/>
      <c r="AM157" s="61"/>
      <c r="AN157" s="61"/>
      <c r="AO157" s="61"/>
    </row>
    <row r="158" customHeight="1" spans="1:41">
      <c r="A158" s="53"/>
      <c r="B158" s="53"/>
      <c r="C158" s="53"/>
      <c r="D158" s="53"/>
      <c r="E158" s="53"/>
      <c r="F158" s="54"/>
      <c r="G158" s="55"/>
      <c r="H158" s="53"/>
      <c r="I158" s="53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61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2"/>
      <c r="AJ158" s="62"/>
      <c r="AK158" s="62"/>
      <c r="AL158" s="62"/>
      <c r="AM158" s="62"/>
      <c r="AN158" s="62"/>
      <c r="AO158" s="61"/>
    </row>
    <row r="159" customHeight="1" spans="1:41">
      <c r="A159" s="53"/>
      <c r="B159" s="53"/>
      <c r="C159" s="53"/>
      <c r="D159" s="53"/>
      <c r="E159" s="53"/>
      <c r="F159" s="54"/>
      <c r="G159" s="55"/>
      <c r="H159" s="53"/>
      <c r="I159" s="53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</row>
  </sheetData>
  <sheetProtection algorithmName="SHA-512" hashValue="0vSZlSLWWEmKt1b8ChayUSeqzCsMOeLs95+32ufWNJdX5iGoZNycqqlrQFwO1bnT3KepkoNN6nU15ZY7Ehd6jQ==" saltValue="d0iSb77+binVb3NpCxIsNA==" spinCount="100000" sheet="1" sort="0" autoFilter="0" objects="1"/>
  <dataValidations count="3">
    <dataValidation type="date" operator="between" allowBlank="1" showInputMessage="1" showErrorMessage="1" errorTitle="ระบุวันที่ไม่ถูกต้อง" error="กรุณากรอกวันที่ที่อยู่ในช่วงปี พ.ศ.2562 ถึง พ.ศ.2569" sqref="F$1:F$1048576">
      <formula1>43466</formula1>
      <formula2>46387</formula2>
    </dataValidation>
    <dataValidation type="list" showInputMessage="1" showErrorMessage="1" sqref="I$1:I$1048576">
      <formula1>$BA$2:$BA$5</formula1>
    </dataValidation>
    <dataValidation type="whole" operator="greaterThanOrEqual" allowBlank="1" showInputMessage="1" showErrorMessage="1" sqref="V$1:V$1048576 AN$1:AN$1048576 J$1:T$1048576 X$1:AL$1048576">
      <formula1>0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6"/>
  <sheetViews>
    <sheetView zoomScale="85" zoomScaleNormal="85" workbookViewId="0">
      <selection activeCell="A1" sqref="A1"/>
    </sheetView>
  </sheetViews>
  <sheetFormatPr defaultColWidth="9.18181818181818" defaultRowHeight="23"/>
  <cols>
    <col min="1" max="1" width="99.1818181818182" style="43" customWidth="1"/>
    <col min="2" max="2" width="10.2727272727273" style="43" customWidth="1"/>
    <col min="3" max="4" width="10.4545454545455" style="43" customWidth="1"/>
    <col min="5" max="10" width="8.18181818181818" style="43" customWidth="1"/>
    <col min="11" max="24" width="9.18181818181818" style="43" customWidth="1"/>
    <col min="25" max="34" width="9.81818181818182" style="43" customWidth="1"/>
    <col min="35" max="35" width="7.27272727272727" style="43" customWidth="1"/>
    <col min="36" max="36" width="9.81818181818182" style="43" customWidth="1"/>
    <col min="37" max="37" width="15" style="43" customWidth="1"/>
    <col min="38" max="38" width="9.81818181818182" style="43" customWidth="1"/>
    <col min="39" max="39" width="15" style="43" customWidth="1"/>
    <col min="40" max="40" width="9.81818181818182" style="43" customWidth="1"/>
    <col min="41" max="41" width="15" style="43" customWidth="1"/>
    <col min="42" max="42" width="9.81818181818182" style="43" customWidth="1"/>
    <col min="43" max="43" width="15" style="43" customWidth="1"/>
    <col min="44" max="44" width="9.81818181818182" style="43" customWidth="1"/>
    <col min="45" max="45" width="15" style="43" customWidth="1"/>
    <col min="46" max="46" width="9.81818181818182" style="43" customWidth="1"/>
    <col min="47" max="47" width="15" style="43" customWidth="1"/>
    <col min="48" max="48" width="9.81818181818182" style="43" customWidth="1"/>
    <col min="49" max="49" width="15" style="43" customWidth="1"/>
    <col min="50" max="50" width="7.27272727272727" style="43" customWidth="1"/>
    <col min="51" max="51" width="12.1818181818182" style="43" customWidth="1"/>
    <col min="52" max="52" width="7.81818181818182" style="43" customWidth="1"/>
    <col min="53" max="53" width="9.81818181818182" style="43" customWidth="1"/>
    <col min="54" max="54" width="15" style="43" customWidth="1"/>
    <col min="55" max="55" width="7.81818181818182" style="43" customWidth="1"/>
    <col min="56" max="56" width="9.81818181818182" style="43" customWidth="1"/>
    <col min="57" max="57" width="15" style="43" customWidth="1"/>
    <col min="58" max="58" width="7.81818181818182" style="43" customWidth="1"/>
    <col min="59" max="59" width="9.81818181818182" style="43" customWidth="1"/>
    <col min="60" max="60" width="15" style="43" customWidth="1"/>
    <col min="61" max="61" width="7.81818181818182" style="43" customWidth="1"/>
    <col min="62" max="62" width="9.81818181818182" style="43" customWidth="1"/>
    <col min="63" max="63" width="15" style="43" customWidth="1"/>
    <col min="64" max="64" width="7.81818181818182" style="43" customWidth="1"/>
    <col min="65" max="65" width="9.81818181818182" style="43" customWidth="1"/>
    <col min="66" max="66" width="15" style="43" customWidth="1"/>
    <col min="67" max="67" width="7.81818181818182" style="43" customWidth="1"/>
    <col min="68" max="68" width="9.81818181818182" style="43" customWidth="1"/>
    <col min="69" max="69" width="15" style="43" customWidth="1"/>
    <col min="70" max="70" width="7.81818181818182" style="43" customWidth="1"/>
    <col min="71" max="71" width="9.81818181818182" style="43" customWidth="1"/>
    <col min="72" max="72" width="15" style="43" customWidth="1"/>
    <col min="73" max="73" width="7.81818181818182" style="43" customWidth="1"/>
    <col min="74" max="74" width="7.27272727272727" style="43" customWidth="1"/>
    <col min="75" max="76" width="12.1818181818182" style="43" customWidth="1"/>
    <col min="77" max="77" width="11.2727272727273" style="43" customWidth="1"/>
    <col min="78" max="78" width="52.8181818181818" style="43" customWidth="1"/>
    <col min="79" max="80" width="50.4545454545455" style="43" customWidth="1"/>
    <col min="81" max="81" width="40.5454545454545" style="43" customWidth="1"/>
    <col min="82" max="82" width="60.1818181818182" style="43" customWidth="1"/>
    <col min="83" max="83" width="33.2727272727273" style="43" customWidth="1"/>
    <col min="84" max="84" width="52.8181818181818" style="43" customWidth="1"/>
    <col min="85" max="86" width="50.4545454545455" style="43" customWidth="1"/>
    <col min="87" max="87" width="40.5454545454545" style="43" customWidth="1"/>
    <col min="88" max="88" width="60.1818181818182" style="43" customWidth="1"/>
    <col min="89" max="89" width="33.2727272727273" style="43" customWidth="1"/>
    <col min="90" max="90" width="52.8181818181818" style="43" customWidth="1"/>
    <col min="91" max="92" width="50.4545454545455" style="43" customWidth="1"/>
    <col min="93" max="93" width="40.5454545454545" style="43" customWidth="1"/>
    <col min="94" max="94" width="60.1818181818182" style="43" customWidth="1"/>
    <col min="95" max="95" width="33.2727272727273" style="43" customWidth="1"/>
    <col min="96" max="96" width="52.8181818181818" style="43" customWidth="1"/>
    <col min="97" max="98" width="50.4545454545455" style="43" customWidth="1"/>
    <col min="99" max="99" width="40.5454545454545" style="43" customWidth="1"/>
    <col min="100" max="100" width="60.1818181818182" style="43" customWidth="1"/>
    <col min="101" max="101" width="33.2727272727273" style="43" customWidth="1"/>
    <col min="102" max="102" width="52.8181818181818" style="43" customWidth="1"/>
    <col min="103" max="104" width="50.4545454545455" style="43" customWidth="1"/>
    <col min="105" max="105" width="40.5454545454545" style="43" customWidth="1"/>
    <col min="106" max="106" width="60.1818181818182" style="43" customWidth="1"/>
    <col min="107" max="107" width="33.2727272727273" style="43" customWidth="1"/>
    <col min="108" max="108" width="52.8181818181818" style="43" customWidth="1"/>
    <col min="109" max="110" width="50.4545454545455" style="43" customWidth="1"/>
    <col min="111" max="111" width="40.5454545454545" style="43" customWidth="1"/>
    <col min="112" max="112" width="60.1818181818182" style="43" customWidth="1"/>
    <col min="113" max="113" width="33.2727272727273" style="43" customWidth="1"/>
    <col min="114" max="114" width="52.8181818181818" style="43" customWidth="1"/>
    <col min="115" max="116" width="50.4545454545455" style="43" customWidth="1"/>
    <col min="117" max="117" width="40.5454545454545" style="43" customWidth="1"/>
    <col min="118" max="118" width="60.1818181818182" style="43" customWidth="1"/>
    <col min="119" max="119" width="33.2727272727273" style="43" customWidth="1"/>
    <col min="120" max="120" width="52.8181818181818" style="43" customWidth="1"/>
    <col min="121" max="122" width="50.4545454545455" style="43" customWidth="1"/>
    <col min="123" max="123" width="40.5454545454545" style="43" customWidth="1"/>
    <col min="124" max="124" width="60.1818181818182" style="43" customWidth="1"/>
    <col min="125" max="125" width="33.2727272727273" style="43" customWidth="1"/>
    <col min="126" max="126" width="52.8181818181818" style="43" customWidth="1"/>
    <col min="127" max="128" width="50.4545454545455" style="43" customWidth="1"/>
    <col min="129" max="129" width="40.5454545454545" style="43" customWidth="1"/>
    <col min="130" max="130" width="60.1818181818182" style="43" customWidth="1"/>
    <col min="131" max="131" width="33.2727272727273" style="43" customWidth="1"/>
    <col min="132" max="132" width="52.8181818181818" style="43" customWidth="1"/>
    <col min="133" max="134" width="50.4545454545455" style="43" customWidth="1"/>
    <col min="135" max="135" width="40.5454545454545" style="43" customWidth="1"/>
    <col min="136" max="136" width="60.1818181818182" style="43" customWidth="1"/>
    <col min="137" max="137" width="33.2727272727273" style="43" customWidth="1"/>
    <col min="138" max="138" width="52.8181818181818" style="43" customWidth="1"/>
    <col min="139" max="140" width="50.4545454545455" style="43" customWidth="1"/>
    <col min="141" max="141" width="40.5454545454545" style="43" customWidth="1"/>
    <col min="142" max="142" width="60.1818181818182" style="43" customWidth="1"/>
    <col min="143" max="143" width="33.2727272727273" style="43" customWidth="1"/>
    <col min="144" max="144" width="52.8181818181818" style="43" customWidth="1"/>
    <col min="145" max="146" width="50.4545454545455" style="43" customWidth="1"/>
    <col min="147" max="147" width="37.7272727272727" style="43" customWidth="1"/>
    <col min="148" max="148" width="57.2727272727273" style="43" customWidth="1"/>
    <col min="149" max="149" width="37.7272727272727" style="43" customWidth="1"/>
    <col min="150" max="150" width="57.2727272727273" style="43" customWidth="1"/>
    <col min="151" max="151" width="35.8181818181818" style="43" customWidth="1"/>
    <col min="152" max="152" width="55.4545454545455" style="43" customWidth="1"/>
    <col min="153" max="16384" width="9.18181818181818" style="43"/>
  </cols>
  <sheetData>
    <row r="1" spans="1:2">
      <c r="A1" s="44" t="s">
        <v>5</v>
      </c>
      <c r="B1" s="44" t="s">
        <v>45</v>
      </c>
    </row>
    <row r="3" hidden="1" spans="1:24">
      <c r="A3" s="44"/>
      <c r="B3" s="44" t="s">
        <v>45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hidden="1" spans="1:24">
      <c r="A4" s="44"/>
      <c r="B4" s="44" t="s">
        <v>45</v>
      </c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hidden="1" spans="1:24">
      <c r="A5" s="45" t="s">
        <v>46</v>
      </c>
      <c r="B5" s="46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hidden="1" spans="1:24">
      <c r="A6" s="45" t="s">
        <v>47</v>
      </c>
      <c r="B6" s="4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hidden="1" spans="1:24">
      <c r="A7" s="45" t="s">
        <v>48</v>
      </c>
      <c r="B7" s="46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hidden="1" spans="1:24">
      <c r="A8" s="45" t="s">
        <v>49</v>
      </c>
      <c r="B8" s="46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hidden="1" spans="1:24">
      <c r="A9" s="45" t="s">
        <v>50</v>
      </c>
      <c r="B9" s="46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hidden="1" spans="1:24">
      <c r="A10" s="45" t="s">
        <v>51</v>
      </c>
      <c r="B10" s="46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hidden="1" spans="1:24">
      <c r="A11" s="45" t="s">
        <v>52</v>
      </c>
      <c r="B11" s="46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hidden="1" spans="1:24">
      <c r="A12" s="45" t="s">
        <v>53</v>
      </c>
      <c r="B12" s="46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</row>
    <row r="13" hidden="1" spans="1:24">
      <c r="A13" s="45" t="s">
        <v>54</v>
      </c>
      <c r="B13" s="46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</row>
    <row r="14" hidden="1" spans="1:24">
      <c r="A14" s="45" t="s">
        <v>55</v>
      </c>
      <c r="B14" s="46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hidden="1" spans="1:24">
      <c r="A15" s="45" t="s">
        <v>56</v>
      </c>
      <c r="B15" s="46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hidden="1" spans="1:24">
      <c r="A16" s="45" t="s">
        <v>57</v>
      </c>
      <c r="B16" s="4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hidden="1" spans="1:24">
      <c r="A17" s="45" t="s">
        <v>58</v>
      </c>
      <c r="B17" s="46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hidden="1" spans="1:24">
      <c r="A18" s="45" t="s">
        <v>59</v>
      </c>
      <c r="B18" s="46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hidden="1" spans="1:24">
      <c r="A19" s="45" t="s">
        <v>60</v>
      </c>
      <c r="B19" s="46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hidden="1" spans="1:24">
      <c r="A20" s="45" t="s">
        <v>61</v>
      </c>
      <c r="B20" s="46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hidden="1" spans="1:24">
      <c r="A21" s="45" t="s">
        <v>62</v>
      </c>
      <c r="B21" s="46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hidden="1" spans="1:24">
      <c r="A22" s="45" t="s">
        <v>63</v>
      </c>
      <c r="B22" s="46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hidden="1" spans="1:24">
      <c r="A23" s="45" t="s">
        <v>64</v>
      </c>
      <c r="B23" s="46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hidden="1" spans="1:24">
      <c r="A24" s="45" t="s">
        <v>65</v>
      </c>
      <c r="B24" s="46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hidden="1" spans="1:24">
      <c r="A25" s="45" t="s">
        <v>66</v>
      </c>
      <c r="B25" s="46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hidden="1" spans="1:24">
      <c r="A26" s="45" t="s">
        <v>67</v>
      </c>
      <c r="B26" s="4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hidden="1" spans="1:24">
      <c r="A27" s="45" t="s">
        <v>68</v>
      </c>
      <c r="B27" s="46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hidden="1" spans="1:24">
      <c r="A28" s="45" t="s">
        <v>69</v>
      </c>
      <c r="B28" s="46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hidden="1" spans="1:24">
      <c r="A29" s="45" t="s">
        <v>70</v>
      </c>
      <c r="B29" s="46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hidden="1" spans="1:24">
      <c r="A30" s="45" t="s">
        <v>71</v>
      </c>
      <c r="B30" s="46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hidden="1" spans="1:24">
      <c r="A31" s="45" t="s">
        <v>72</v>
      </c>
      <c r="B31" s="46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hidden="1" spans="1:24">
      <c r="A32" s="45" t="s">
        <v>73</v>
      </c>
      <c r="B32" s="46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hidden="1" spans="1:24">
      <c r="A33" s="45" t="s">
        <v>74</v>
      </c>
      <c r="B33" s="46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hidden="1" spans="1:24">
      <c r="A34" s="45" t="s">
        <v>75</v>
      </c>
      <c r="B34" s="46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hidden="1" spans="1:24">
      <c r="A35" s="45" t="s">
        <v>76</v>
      </c>
      <c r="B35" s="46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hidden="1" spans="1:24">
      <c r="A36" s="45" t="s">
        <v>77</v>
      </c>
      <c r="B36" s="4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4"/>
  <sheetViews>
    <sheetView zoomScale="70" zoomScaleNormal="70" workbookViewId="0">
      <selection activeCell="Z10" sqref="Z10"/>
    </sheetView>
  </sheetViews>
  <sheetFormatPr defaultColWidth="9" defaultRowHeight="21" customHeight="1"/>
  <cols>
    <col min="1" max="1" width="31.4545454545455" style="15" customWidth="1"/>
    <col min="2" max="8" width="9.54545454545454" style="16" customWidth="1"/>
    <col min="9" max="9" width="31.4545454545455" style="16" customWidth="1"/>
    <col min="10" max="16" width="9.54545454545454" style="16" customWidth="1"/>
    <col min="17" max="17" width="31.4545454545455" style="16" customWidth="1"/>
    <col min="18" max="24" width="9.54545454545454" style="16" customWidth="1"/>
    <col min="25" max="25" width="31.4545454545455" style="16" customWidth="1"/>
    <col min="26" max="32" width="9.54545454545454" style="16" customWidth="1"/>
    <col min="33" max="16384" width="9" style="16"/>
  </cols>
  <sheetData>
    <row r="1" customHeight="1" spans="1:33">
      <c r="A1" s="17" t="s">
        <v>78</v>
      </c>
      <c r="B1" s="17"/>
      <c r="C1" s="17"/>
      <c r="D1" s="17"/>
      <c r="E1" s="17"/>
      <c r="F1" s="17"/>
      <c r="G1" s="17"/>
      <c r="H1" s="17"/>
      <c r="I1" s="17" t="s">
        <v>78</v>
      </c>
      <c r="J1" s="17"/>
      <c r="K1" s="17"/>
      <c r="L1" s="17"/>
      <c r="M1" s="17"/>
      <c r="N1" s="17"/>
      <c r="O1" s="17"/>
      <c r="P1" s="17"/>
      <c r="Q1" s="17" t="s">
        <v>78</v>
      </c>
      <c r="R1" s="17"/>
      <c r="S1" s="17"/>
      <c r="T1" s="17"/>
      <c r="U1" s="17"/>
      <c r="V1" s="17"/>
      <c r="W1" s="17"/>
      <c r="X1" s="17"/>
      <c r="Y1" s="17" t="s">
        <v>78</v>
      </c>
      <c r="Z1" s="17"/>
      <c r="AA1" s="17"/>
      <c r="AB1" s="17"/>
      <c r="AC1" s="17"/>
      <c r="AD1" s="17"/>
      <c r="AE1" s="17"/>
      <c r="AF1" s="17"/>
      <c r="AG1" s="36"/>
    </row>
    <row r="2" customHeight="1" spans="1:30">
      <c r="A2" s="18" t="s">
        <v>79</v>
      </c>
      <c r="B2" s="19" t="str">
        <f>'เคี้ยวเอื้อง เลือกวันที่พิมพ์'!B1</f>
        <v>(blank)</v>
      </c>
      <c r="C2" s="20" t="str">
        <f>"ชื่อโรงฆ่าสัตว์"&amp;"  "&amp;'เคี้ยวเอื้อง รายชุดการฆ่า'!C2</f>
        <v>ชื่อโรงฆ่าสัตว์  </v>
      </c>
      <c r="D2" s="20"/>
      <c r="E2" s="20"/>
      <c r="F2" s="16" t="str">
        <f>"เลขที่ใบอนุญาตฯ"&amp;"  "&amp;'เคี้ยวเอื้อง รายชุดการฆ่า'!E2</f>
        <v>เลขที่ใบอนุญาตฯ  </v>
      </c>
      <c r="I2" s="18" t="s">
        <v>79</v>
      </c>
      <c r="J2" s="19" t="str">
        <f>'เคี้ยวเอื้อง เลือกวันที่พิมพ์'!B1</f>
        <v>(blank)</v>
      </c>
      <c r="K2" s="20" t="str">
        <f>"ชื่อโรงฆ่าสัตว์"&amp;"  "&amp;'เคี้ยวเอื้อง รายชุดการฆ่า'!C2</f>
        <v>ชื่อโรงฆ่าสัตว์  </v>
      </c>
      <c r="L2" s="20"/>
      <c r="M2" s="20"/>
      <c r="N2" s="16" t="str">
        <f>"เลขที่ใบอนุญาตฯ"&amp;"  "&amp;'เคี้ยวเอื้อง รายชุดการฆ่า'!E2</f>
        <v>เลขที่ใบอนุญาตฯ  </v>
      </c>
      <c r="Q2" s="18" t="s">
        <v>79</v>
      </c>
      <c r="R2" s="19" t="str">
        <f>'เคี้ยวเอื้อง เลือกวันที่พิมพ์'!B1</f>
        <v>(blank)</v>
      </c>
      <c r="S2" s="20" t="str">
        <f>"ชื่อโรงฆ่าสัตว์"&amp;"  "&amp;'เคี้ยวเอื้อง รายชุดการฆ่า'!C2</f>
        <v>ชื่อโรงฆ่าสัตว์  </v>
      </c>
      <c r="T2" s="20"/>
      <c r="U2" s="20"/>
      <c r="V2" s="16" t="str">
        <f>"เลขที่ใบอนุญาตฯ"&amp;"  "&amp;'เคี้ยวเอื้อง รายชุดการฆ่า'!E2</f>
        <v>เลขที่ใบอนุญาตฯ  </v>
      </c>
      <c r="Y2" s="18" t="s">
        <v>79</v>
      </c>
      <c r="Z2" s="19" t="str">
        <f>'เคี้ยวเอื้อง เลือกวันที่พิมพ์'!B1</f>
        <v>(blank)</v>
      </c>
      <c r="AA2" s="20" t="str">
        <f>"ชื่อโรงฆ่าสัตว์"&amp;"  "&amp;'เคี้ยวเอื้อง รายชุดการฆ่า'!C2</f>
        <v>ชื่อโรงฆ่าสัตว์  </v>
      </c>
      <c r="AB2" s="20"/>
      <c r="AC2" s="20"/>
      <c r="AD2" s="16" t="str">
        <f>"เลขที่ใบอนุญาตฯ"&amp;"  "&amp;'เคี้ยวเอื้อง รายชุดการฆ่า'!E2</f>
        <v>เลขที่ใบอนุญาตฯ  </v>
      </c>
    </row>
    <row r="3" customHeight="1" spans="1:32">
      <c r="A3" s="26" t="s">
        <v>6</v>
      </c>
      <c r="B3" s="22" t="str">
        <f>IF(B4&lt;&gt;"","1","")</f>
        <v>1</v>
      </c>
      <c r="C3" s="22" t="str">
        <f>IF(C4&lt;&gt;"","2","")</f>
        <v/>
      </c>
      <c r="D3" s="22" t="str">
        <f>IF(D4&lt;&gt;"","3","")</f>
        <v/>
      </c>
      <c r="E3" s="22" t="str">
        <f>IF(E4&lt;&gt;"","4","")</f>
        <v/>
      </c>
      <c r="F3" s="22" t="str">
        <f>IF(F4&lt;&gt;"","5","")</f>
        <v/>
      </c>
      <c r="G3" s="22" t="str">
        <f>IF(G4&lt;&gt;"","6","")</f>
        <v/>
      </c>
      <c r="H3" s="23" t="s">
        <v>80</v>
      </c>
      <c r="I3" s="26" t="s">
        <v>6</v>
      </c>
      <c r="J3" s="22" t="str">
        <f>IF(J4&lt;&gt;"","7","")</f>
        <v/>
      </c>
      <c r="K3" s="22" t="str">
        <f>IF(K4&lt;&gt;"","8","")</f>
        <v/>
      </c>
      <c r="L3" s="22" t="str">
        <f>IF(L4&lt;&gt;"","9","")</f>
        <v/>
      </c>
      <c r="M3" s="22" t="str">
        <f>IF(M4&lt;&gt;"","10","")</f>
        <v/>
      </c>
      <c r="N3" s="22" t="str">
        <f>IF(N4&lt;&gt;"","11","")</f>
        <v/>
      </c>
      <c r="O3" s="22" t="str">
        <f>IF(O4&lt;&gt;"","12","")</f>
        <v/>
      </c>
      <c r="P3" s="23" t="s">
        <v>80</v>
      </c>
      <c r="Q3" s="26" t="s">
        <v>6</v>
      </c>
      <c r="R3" s="22" t="str">
        <f>IF(R4&lt;&gt;"","13","")</f>
        <v/>
      </c>
      <c r="S3" s="22" t="str">
        <f>IF(S4&lt;&gt;"","14","")</f>
        <v/>
      </c>
      <c r="T3" s="22" t="str">
        <f>IF(T4&lt;&gt;"","15","")</f>
        <v/>
      </c>
      <c r="U3" s="22" t="str">
        <f>IF(U4&lt;&gt;"","16","")</f>
        <v/>
      </c>
      <c r="V3" s="22" t="str">
        <f>IF(V4&lt;&gt;"","17","")</f>
        <v/>
      </c>
      <c r="W3" s="22" t="str">
        <f>IF(W4&lt;&gt;"","18","")</f>
        <v/>
      </c>
      <c r="X3" s="23" t="s">
        <v>80</v>
      </c>
      <c r="Y3" s="26" t="s">
        <v>6</v>
      </c>
      <c r="Z3" s="22" t="str">
        <f>IF(Z4&lt;&gt;"","19","")</f>
        <v/>
      </c>
      <c r="AA3" s="22" t="str">
        <f>IF(AA4&lt;&gt;"","20","")</f>
        <v/>
      </c>
      <c r="AB3" s="22" t="str">
        <f>IF(AB4&lt;&gt;"","21","")</f>
        <v/>
      </c>
      <c r="AC3" s="22" t="str">
        <f>IF(AC4&lt;&gt;"","22","")</f>
        <v/>
      </c>
      <c r="AD3" s="22" t="str">
        <f>IF(AD4&lt;&gt;"","23","")</f>
        <v/>
      </c>
      <c r="AE3" s="22" t="str">
        <f>IF(AE4&lt;&gt;"","24","")</f>
        <v/>
      </c>
      <c r="AF3" s="23" t="s">
        <v>80</v>
      </c>
    </row>
    <row r="4" customHeight="1" spans="1:32">
      <c r="A4" s="26" t="s">
        <v>7</v>
      </c>
      <c r="B4" s="22" t="str">
        <f>IF('เคี้ยวเอื้อง เลือกวันที่พิมพ์'!B3="","",'เคี้ยวเอื้อง เลือกวันที่พิมพ์'!B3)</f>
        <v>(blank)</v>
      </c>
      <c r="C4" s="22" t="str">
        <f>IF('เคี้ยวเอื้อง เลือกวันที่พิมพ์'!C3="","",'เคี้ยวเอื้อง เลือกวันที่พิมพ์'!C3)</f>
        <v/>
      </c>
      <c r="D4" s="22" t="str">
        <f>IF('เคี้ยวเอื้อง เลือกวันที่พิมพ์'!D3="","",'เคี้ยวเอื้อง เลือกวันที่พิมพ์'!D3)</f>
        <v/>
      </c>
      <c r="E4" s="22" t="str">
        <f>IF('เคี้ยวเอื้อง เลือกวันที่พิมพ์'!E3="","",'เคี้ยวเอื้อง เลือกวันที่พิมพ์'!E3)</f>
        <v/>
      </c>
      <c r="F4" s="22" t="str">
        <f>IF('เคี้ยวเอื้อง เลือกวันที่พิมพ์'!F3="","",'เคี้ยวเอื้อง เลือกวันที่พิมพ์'!F3)</f>
        <v/>
      </c>
      <c r="G4" s="22" t="str">
        <f>IF('เคี้ยวเอื้อง เลือกวันที่พิมพ์'!G3="","",'เคี้ยวเอื้อง เลือกวันที่พิมพ์'!G3)</f>
        <v/>
      </c>
      <c r="H4" s="25"/>
      <c r="I4" s="26" t="s">
        <v>7</v>
      </c>
      <c r="J4" s="22" t="str">
        <f>IF('เคี้ยวเอื้อง เลือกวันที่พิมพ์'!H3="","",'เคี้ยวเอื้อง เลือกวันที่พิมพ์'!H3)</f>
        <v/>
      </c>
      <c r="K4" s="22" t="str">
        <f>IF('เคี้ยวเอื้อง เลือกวันที่พิมพ์'!I3="","",'เคี้ยวเอื้อง เลือกวันที่พิมพ์'!I3)</f>
        <v/>
      </c>
      <c r="L4" s="22" t="str">
        <f>IF('เคี้ยวเอื้อง เลือกวันที่พิมพ์'!J3="","",'เคี้ยวเอื้อง เลือกวันที่พิมพ์'!J3)</f>
        <v/>
      </c>
      <c r="M4" s="22" t="str">
        <f>IF('เคี้ยวเอื้อง เลือกวันที่พิมพ์'!K3="","",'เคี้ยวเอื้อง เลือกวันที่พิมพ์'!K3)</f>
        <v/>
      </c>
      <c r="N4" s="22" t="str">
        <f>IF('เคี้ยวเอื้อง เลือกวันที่พิมพ์'!L3="","",'เคี้ยวเอื้อง เลือกวันที่พิมพ์'!L3)</f>
        <v/>
      </c>
      <c r="O4" s="22" t="str">
        <f>IF('เคี้ยวเอื้อง เลือกวันที่พิมพ์'!M3="","",'เคี้ยวเอื้อง เลือกวันที่พิมพ์'!M3)</f>
        <v/>
      </c>
      <c r="P4" s="25"/>
      <c r="Q4" s="26" t="s">
        <v>7</v>
      </c>
      <c r="R4" s="22" t="str">
        <f>IF('เคี้ยวเอื้อง เลือกวันที่พิมพ์'!N3="","",'เคี้ยวเอื้อง เลือกวันที่พิมพ์'!N3)</f>
        <v/>
      </c>
      <c r="S4" s="22" t="str">
        <f>IF('เคี้ยวเอื้อง เลือกวันที่พิมพ์'!O3="","",'เคี้ยวเอื้อง เลือกวันที่พิมพ์'!O3)</f>
        <v/>
      </c>
      <c r="T4" s="22" t="str">
        <f>IF('เคี้ยวเอื้อง เลือกวันที่พิมพ์'!P3="","",'เคี้ยวเอื้อง เลือกวันที่พิมพ์'!P3)</f>
        <v/>
      </c>
      <c r="U4" s="22" t="str">
        <f>IF('เคี้ยวเอื้อง เลือกวันที่พิมพ์'!Q3="","",'เคี้ยวเอื้อง เลือกวันที่พิมพ์'!Q3)</f>
        <v/>
      </c>
      <c r="V4" s="22" t="str">
        <f>IF('เคี้ยวเอื้อง เลือกวันที่พิมพ์'!R3="","",'เคี้ยวเอื้อง เลือกวันที่พิมพ์'!R3)</f>
        <v/>
      </c>
      <c r="W4" s="22" t="str">
        <f>IF('เคี้ยวเอื้อง เลือกวันที่พิมพ์'!S3="","",'เคี้ยวเอื้อง เลือกวันที่พิมพ์'!S3)</f>
        <v/>
      </c>
      <c r="X4" s="25"/>
      <c r="Y4" s="26" t="s">
        <v>7</v>
      </c>
      <c r="Z4" s="22" t="str">
        <f>IF('เคี้ยวเอื้อง เลือกวันที่พิมพ์'!T3="","",'เคี้ยวเอื้อง เลือกวันที่พิมพ์'!T3)</f>
        <v/>
      </c>
      <c r="AA4" s="22" t="str">
        <f>IF('เคี้ยวเอื้อง เลือกวันที่พิมพ์'!U3="","",'เคี้ยวเอื้อง เลือกวันที่พิมพ์'!U3)</f>
        <v/>
      </c>
      <c r="AB4" s="22" t="str">
        <f>IF('เคี้ยวเอื้อง เลือกวันที่พิมพ์'!V3="","",'เคี้ยวเอื้อง เลือกวันที่พิมพ์'!V3)</f>
        <v/>
      </c>
      <c r="AC4" s="22" t="str">
        <f>IF('เคี้ยวเอื้อง เลือกวันที่พิมพ์'!W3="","",'เคี้ยวเอื้อง เลือกวันที่พิมพ์'!W3)</f>
        <v/>
      </c>
      <c r="AD4" s="22" t="str">
        <f>IF('เคี้ยวเอื้อง เลือกวันที่พิมพ์'!X3="","",'เคี้ยวเอื้อง เลือกวันที่พิมพ์'!X3)</f>
        <v/>
      </c>
      <c r="AE4" s="22" t="str">
        <f>IF('เคี้ยวเอื้อง เลือกวันที่พิมพ์'!Y3="","",'เคี้ยวเอื้อง เลือกวันที่พิมพ์'!Y3)</f>
        <v/>
      </c>
      <c r="AF4" s="25"/>
    </row>
    <row r="5" customHeight="1" spans="1:32">
      <c r="A5" s="26" t="s">
        <v>8</v>
      </c>
      <c r="B5" s="22" t="str">
        <f>IF('เคี้ยวเอื้อง เลือกวันที่พิมพ์'!B4="","",'เคี้ยวเอื้อง เลือกวันที่พิมพ์'!B4)</f>
        <v>(blank)</v>
      </c>
      <c r="C5" s="22" t="str">
        <f>IF('เคี้ยวเอื้อง เลือกวันที่พิมพ์'!C4="","",'เคี้ยวเอื้อง เลือกวันที่พิมพ์'!C4)</f>
        <v/>
      </c>
      <c r="D5" s="22" t="str">
        <f>IF('เคี้ยวเอื้อง เลือกวันที่พิมพ์'!D4="","",'เคี้ยวเอื้อง เลือกวันที่พิมพ์'!D4)</f>
        <v/>
      </c>
      <c r="E5" s="22" t="str">
        <f>IF('เคี้ยวเอื้อง เลือกวันที่พิมพ์'!E4="","",'เคี้ยวเอื้อง เลือกวันที่พิมพ์'!E4)</f>
        <v/>
      </c>
      <c r="F5" s="22" t="str">
        <f>IF('เคี้ยวเอื้อง เลือกวันที่พิมพ์'!F4="","",'เคี้ยวเอื้อง เลือกวันที่พิมพ์'!F4)</f>
        <v/>
      </c>
      <c r="G5" s="22" t="str">
        <f>IF('เคี้ยวเอื้อง เลือกวันที่พิมพ์'!G4="","",'เคี้ยวเอื้อง เลือกวันที่พิมพ์'!G4)</f>
        <v/>
      </c>
      <c r="H5" s="27"/>
      <c r="I5" s="26" t="s">
        <v>8</v>
      </c>
      <c r="J5" s="22" t="str">
        <f>IF('เคี้ยวเอื้อง เลือกวันที่พิมพ์'!H4="","",'เคี้ยวเอื้อง เลือกวันที่พิมพ์'!H4)</f>
        <v/>
      </c>
      <c r="K5" s="22" t="str">
        <f>IF('เคี้ยวเอื้อง เลือกวันที่พิมพ์'!I4="","",'เคี้ยวเอื้อง เลือกวันที่พิมพ์'!I4)</f>
        <v/>
      </c>
      <c r="L5" s="22" t="str">
        <f>IF('เคี้ยวเอื้อง เลือกวันที่พิมพ์'!J4="","",'เคี้ยวเอื้อง เลือกวันที่พิมพ์'!J4)</f>
        <v/>
      </c>
      <c r="M5" s="22" t="str">
        <f>IF('เคี้ยวเอื้อง เลือกวันที่พิมพ์'!K4="","",'เคี้ยวเอื้อง เลือกวันที่พิมพ์'!K4)</f>
        <v/>
      </c>
      <c r="N5" s="22" t="str">
        <f>IF('เคี้ยวเอื้อง เลือกวันที่พิมพ์'!L4="","",'เคี้ยวเอื้อง เลือกวันที่พิมพ์'!L4)</f>
        <v/>
      </c>
      <c r="O5" s="22" t="str">
        <f>IF('เคี้ยวเอื้อง เลือกวันที่พิมพ์'!M4="","",'เคี้ยวเอื้อง เลือกวันที่พิมพ์'!M4)</f>
        <v/>
      </c>
      <c r="P5" s="27"/>
      <c r="Q5" s="26" t="s">
        <v>8</v>
      </c>
      <c r="R5" s="22" t="str">
        <f>IF('เคี้ยวเอื้อง เลือกวันที่พิมพ์'!N4="","",'เคี้ยวเอื้อง เลือกวันที่พิมพ์'!N4)</f>
        <v/>
      </c>
      <c r="S5" s="22" t="str">
        <f>IF('เคี้ยวเอื้อง เลือกวันที่พิมพ์'!O4="","",'เคี้ยวเอื้อง เลือกวันที่พิมพ์'!O4)</f>
        <v/>
      </c>
      <c r="T5" s="22" t="str">
        <f>IF('เคี้ยวเอื้อง เลือกวันที่พิมพ์'!P4="","",'เคี้ยวเอื้อง เลือกวันที่พิมพ์'!P4)</f>
        <v/>
      </c>
      <c r="U5" s="22" t="str">
        <f>IF('เคี้ยวเอื้อง เลือกวันที่พิมพ์'!Q4="","",'เคี้ยวเอื้อง เลือกวันที่พิมพ์'!Q4)</f>
        <v/>
      </c>
      <c r="V5" s="22" t="str">
        <f>IF('เคี้ยวเอื้อง เลือกวันที่พิมพ์'!R4="","",'เคี้ยวเอื้อง เลือกวันที่พิมพ์'!R4)</f>
        <v/>
      </c>
      <c r="W5" s="22" t="str">
        <f>IF('เคี้ยวเอื้อง เลือกวันที่พิมพ์'!S4="","",'เคี้ยวเอื้อง เลือกวันที่พิมพ์'!S4)</f>
        <v/>
      </c>
      <c r="X5" s="27"/>
      <c r="Y5" s="26" t="s">
        <v>8</v>
      </c>
      <c r="Z5" s="22" t="str">
        <f>IF('เคี้ยวเอื้อง เลือกวันที่พิมพ์'!T4="","",'เคี้ยวเอื้อง เลือกวันที่พิมพ์'!T4)</f>
        <v/>
      </c>
      <c r="AA5" s="22" t="str">
        <f>IF('เคี้ยวเอื้อง เลือกวันที่พิมพ์'!U4="","",'เคี้ยวเอื้อง เลือกวันที่พิมพ์'!U4)</f>
        <v/>
      </c>
      <c r="AB5" s="22" t="str">
        <f>IF('เคี้ยวเอื้อง เลือกวันที่พิมพ์'!V4="","",'เคี้ยวเอื้อง เลือกวันที่พิมพ์'!V4)</f>
        <v/>
      </c>
      <c r="AC5" s="22" t="str">
        <f>IF('เคี้ยวเอื้อง เลือกวันที่พิมพ์'!W4="","",'เคี้ยวเอื้อง เลือกวันที่พิมพ์'!W4)</f>
        <v/>
      </c>
      <c r="AD5" s="22" t="str">
        <f>IF('เคี้ยวเอื้อง เลือกวันที่พิมพ์'!X4="","",'เคี้ยวเอื้อง เลือกวันที่พิมพ์'!X4)</f>
        <v/>
      </c>
      <c r="AE5" s="22" t="str">
        <f>IF('เคี้ยวเอื้อง เลือกวันที่พิมพ์'!Y4="","",'เคี้ยวเอื้อง เลือกวันที่พิมพ์'!Y4)</f>
        <v/>
      </c>
      <c r="AF5" s="27"/>
    </row>
    <row r="6" customHeight="1" spans="1:32">
      <c r="A6" s="26" t="s">
        <v>9</v>
      </c>
      <c r="B6" s="22" t="str">
        <f>IF('เคี้ยวเอื้อง เลือกวันที่พิมพ์'!B5="","",'เคี้ยวเอื้อง เลือกวันที่พิมพ์'!B5)</f>
        <v/>
      </c>
      <c r="C6" s="22" t="str">
        <f>IF('เคี้ยวเอื้อง เลือกวันที่พิมพ์'!C5="","",'เคี้ยวเอื้อง เลือกวันที่พิมพ์'!C5)</f>
        <v/>
      </c>
      <c r="D6" s="22" t="str">
        <f>IF('เคี้ยวเอื้อง เลือกวันที่พิมพ์'!D5="","",'เคี้ยวเอื้อง เลือกวันที่พิมพ์'!D5)</f>
        <v/>
      </c>
      <c r="E6" s="22" t="str">
        <f>IF('เคี้ยวเอื้อง เลือกวันที่พิมพ์'!E5="","",'เคี้ยวเอื้อง เลือกวันที่พิมพ์'!E5)</f>
        <v/>
      </c>
      <c r="F6" s="22" t="str">
        <f>IF('เคี้ยวเอื้อง เลือกวันที่พิมพ์'!F5="","",'เคี้ยวเอื้อง เลือกวันที่พิมพ์'!F5)</f>
        <v/>
      </c>
      <c r="G6" s="22" t="str">
        <f>IF('เคี้ยวเอื้อง เลือกวันที่พิมพ์'!G5="","",'เคี้ยวเอื้อง เลือกวันที่พิมพ์'!G5)</f>
        <v/>
      </c>
      <c r="H6" s="37">
        <f>SUM(B6:G6)</f>
        <v>0</v>
      </c>
      <c r="I6" s="26" t="s">
        <v>9</v>
      </c>
      <c r="J6" s="22" t="str">
        <f>IF('เคี้ยวเอื้อง เลือกวันที่พิมพ์'!H5="","",'เคี้ยวเอื้อง เลือกวันที่พิมพ์'!H5)</f>
        <v/>
      </c>
      <c r="K6" s="22" t="str">
        <f>IF('เคี้ยวเอื้อง เลือกวันที่พิมพ์'!I5="","",'เคี้ยวเอื้อง เลือกวันที่พิมพ์'!I5)</f>
        <v/>
      </c>
      <c r="L6" s="22" t="str">
        <f>IF('เคี้ยวเอื้อง เลือกวันที่พิมพ์'!J5="","",'เคี้ยวเอื้อง เลือกวันที่พิมพ์'!J5)</f>
        <v/>
      </c>
      <c r="M6" s="22" t="str">
        <f>IF('เคี้ยวเอื้อง เลือกวันที่พิมพ์'!K5="","",'เคี้ยวเอื้อง เลือกวันที่พิมพ์'!K5)</f>
        <v/>
      </c>
      <c r="N6" s="22" t="str">
        <f>IF('เคี้ยวเอื้อง เลือกวันที่พิมพ์'!L5="","",'เคี้ยวเอื้อง เลือกวันที่พิมพ์'!L5)</f>
        <v/>
      </c>
      <c r="O6" s="22" t="str">
        <f>IF('เคี้ยวเอื้อง เลือกวันที่พิมพ์'!M5="","",'เคี้ยวเอื้อง เลือกวันที่พิมพ์'!M5)</f>
        <v/>
      </c>
      <c r="P6" s="28">
        <f t="shared" ref="P6:P18" si="0">SUM(J6:O6)</f>
        <v>0</v>
      </c>
      <c r="Q6" s="26" t="s">
        <v>9</v>
      </c>
      <c r="R6" s="22" t="str">
        <f>IF('เคี้ยวเอื้อง เลือกวันที่พิมพ์'!N5="","",'เคี้ยวเอื้อง เลือกวันที่พิมพ์'!N5)</f>
        <v/>
      </c>
      <c r="S6" s="22" t="str">
        <f>IF('เคี้ยวเอื้อง เลือกวันที่พิมพ์'!O5="","",'เคี้ยวเอื้อง เลือกวันที่พิมพ์'!O5)</f>
        <v/>
      </c>
      <c r="T6" s="22" t="str">
        <f>IF('เคี้ยวเอื้อง เลือกวันที่พิมพ์'!P5="","",'เคี้ยวเอื้อง เลือกวันที่พิมพ์'!P5)</f>
        <v/>
      </c>
      <c r="U6" s="22" t="str">
        <f>IF('เคี้ยวเอื้อง เลือกวันที่พิมพ์'!Q5="","",'เคี้ยวเอื้อง เลือกวันที่พิมพ์'!Q5)</f>
        <v/>
      </c>
      <c r="V6" s="22" t="str">
        <f>IF('เคี้ยวเอื้อง เลือกวันที่พิมพ์'!R5="","",'เคี้ยวเอื้อง เลือกวันที่พิมพ์'!R5)</f>
        <v/>
      </c>
      <c r="W6" s="22" t="str">
        <f>IF('เคี้ยวเอื้อง เลือกวันที่พิมพ์'!S5="","",'เคี้ยวเอื้อง เลือกวันที่พิมพ์'!S5)</f>
        <v/>
      </c>
      <c r="X6" s="28">
        <f t="shared" ref="X6:X18" si="1">SUM(R6:W6)</f>
        <v>0</v>
      </c>
      <c r="Y6" s="26" t="s">
        <v>9</v>
      </c>
      <c r="Z6" s="22" t="str">
        <f>IF('เคี้ยวเอื้อง เลือกวันที่พิมพ์'!T5="","",'เคี้ยวเอื้อง เลือกวันที่พิมพ์'!T5)</f>
        <v/>
      </c>
      <c r="AA6" s="22" t="str">
        <f>IF('เคี้ยวเอื้อง เลือกวันที่พิมพ์'!U5="","",'เคี้ยวเอื้อง เลือกวันที่พิมพ์'!U5)</f>
        <v/>
      </c>
      <c r="AB6" s="22" t="str">
        <f>IF('เคี้ยวเอื้อง เลือกวันที่พิมพ์'!V5="","",'เคี้ยวเอื้อง เลือกวันที่พิมพ์'!V5)</f>
        <v/>
      </c>
      <c r="AC6" s="22" t="str">
        <f>IF('เคี้ยวเอื้อง เลือกวันที่พิมพ์'!W5="","",'เคี้ยวเอื้อง เลือกวันที่พิมพ์'!W5)</f>
        <v/>
      </c>
      <c r="AD6" s="22" t="str">
        <f>IF('เคี้ยวเอื้อง เลือกวันที่พิมพ์'!X5="","",'เคี้ยวเอื้อง เลือกวันที่พิมพ์'!X5)</f>
        <v/>
      </c>
      <c r="AE6" s="22" t="str">
        <f>IF('เคี้ยวเอื้อง เลือกวันที่พิมพ์'!Y5="","",'เคี้ยวเอื้อง เลือกวันที่พิมพ์'!Y5)</f>
        <v/>
      </c>
      <c r="AF6" s="28">
        <f t="shared" ref="AF6:AF18" si="2">SUM(Z6:AE6)</f>
        <v>0</v>
      </c>
    </row>
    <row r="7" ht="20" spans="1:32">
      <c r="A7" s="29" t="s">
        <v>10</v>
      </c>
      <c r="B7" s="22" t="str">
        <f>IF('เคี้ยวเอื้อง เลือกวันที่พิมพ์'!B6="","",'เคี้ยวเอื้อง เลือกวันที่พิมพ์'!B6)</f>
        <v/>
      </c>
      <c r="C7" s="22" t="str">
        <f>IF('เคี้ยวเอื้อง เลือกวันที่พิมพ์'!C6="","",'เคี้ยวเอื้อง เลือกวันที่พิมพ์'!C6)</f>
        <v/>
      </c>
      <c r="D7" s="22" t="str">
        <f>IF('เคี้ยวเอื้อง เลือกวันที่พิมพ์'!D6="","",'เคี้ยวเอื้อง เลือกวันที่พิมพ์'!D6)</f>
        <v/>
      </c>
      <c r="E7" s="22" t="str">
        <f>IF('เคี้ยวเอื้อง เลือกวันที่พิมพ์'!E6="","",'เคี้ยวเอื้อง เลือกวันที่พิมพ์'!E6)</f>
        <v/>
      </c>
      <c r="F7" s="22" t="str">
        <f>IF('เคี้ยวเอื้อง เลือกวันที่พิมพ์'!F6="","",'เคี้ยวเอื้อง เลือกวันที่พิมพ์'!F6)</f>
        <v/>
      </c>
      <c r="G7" s="22" t="str">
        <f>IF('เคี้ยวเอื้อง เลือกวันที่พิมพ์'!G6="","",'เคี้ยวเอื้อง เลือกวันที่พิมพ์'!G6)</f>
        <v/>
      </c>
      <c r="H7" s="37">
        <f t="shared" ref="H7:H18" si="3">SUM(B7:G7)</f>
        <v>0</v>
      </c>
      <c r="I7" s="29" t="s">
        <v>10</v>
      </c>
      <c r="J7" s="22" t="str">
        <f>IF('เคี้ยวเอื้อง เลือกวันที่พิมพ์'!H6="","",'เคี้ยวเอื้อง เลือกวันที่พิมพ์'!H6)</f>
        <v/>
      </c>
      <c r="K7" s="22" t="str">
        <f>IF('เคี้ยวเอื้อง เลือกวันที่พิมพ์'!I6="","",'เคี้ยวเอื้อง เลือกวันที่พิมพ์'!I6)</f>
        <v/>
      </c>
      <c r="L7" s="22" t="str">
        <f>IF('เคี้ยวเอื้อง เลือกวันที่พิมพ์'!J6="","",'เคี้ยวเอื้อง เลือกวันที่พิมพ์'!J6)</f>
        <v/>
      </c>
      <c r="M7" s="22" t="str">
        <f>IF('เคี้ยวเอื้อง เลือกวันที่พิมพ์'!K6="","",'เคี้ยวเอื้อง เลือกวันที่พิมพ์'!K6)</f>
        <v/>
      </c>
      <c r="N7" s="22" t="str">
        <f>IF('เคี้ยวเอื้อง เลือกวันที่พิมพ์'!L6="","",'เคี้ยวเอื้อง เลือกวันที่พิมพ์'!L6)</f>
        <v/>
      </c>
      <c r="O7" s="22" t="str">
        <f>IF('เคี้ยวเอื้อง เลือกวันที่พิมพ์'!M6="","",'เคี้ยวเอื้อง เลือกวันที่พิมพ์'!M6)</f>
        <v/>
      </c>
      <c r="P7" s="28">
        <f t="shared" si="0"/>
        <v>0</v>
      </c>
      <c r="Q7" s="29" t="s">
        <v>10</v>
      </c>
      <c r="R7" s="22" t="str">
        <f>IF('เคี้ยวเอื้อง เลือกวันที่พิมพ์'!N6="","",'เคี้ยวเอื้อง เลือกวันที่พิมพ์'!N6)</f>
        <v/>
      </c>
      <c r="S7" s="22" t="str">
        <f>IF('เคี้ยวเอื้อง เลือกวันที่พิมพ์'!O6="","",'เคี้ยวเอื้อง เลือกวันที่พิมพ์'!O6)</f>
        <v/>
      </c>
      <c r="T7" s="22" t="str">
        <f>IF('เคี้ยวเอื้อง เลือกวันที่พิมพ์'!P6="","",'เคี้ยวเอื้อง เลือกวันที่พิมพ์'!P6)</f>
        <v/>
      </c>
      <c r="U7" s="22" t="str">
        <f>IF('เคี้ยวเอื้อง เลือกวันที่พิมพ์'!Q6="","",'เคี้ยวเอื้อง เลือกวันที่พิมพ์'!Q6)</f>
        <v/>
      </c>
      <c r="V7" s="22" t="str">
        <f>IF('เคี้ยวเอื้อง เลือกวันที่พิมพ์'!R6="","",'เคี้ยวเอื้อง เลือกวันที่พิมพ์'!R6)</f>
        <v/>
      </c>
      <c r="W7" s="22" t="str">
        <f>IF('เคี้ยวเอื้อง เลือกวันที่พิมพ์'!S6="","",'เคี้ยวเอื้อง เลือกวันที่พิมพ์'!S6)</f>
        <v/>
      </c>
      <c r="X7" s="28">
        <f t="shared" si="1"/>
        <v>0</v>
      </c>
      <c r="Y7" s="29" t="s">
        <v>10</v>
      </c>
      <c r="Z7" s="22" t="str">
        <f>IF('เคี้ยวเอื้อง เลือกวันที่พิมพ์'!T6="","",'เคี้ยวเอื้อง เลือกวันที่พิมพ์'!T6)</f>
        <v/>
      </c>
      <c r="AA7" s="22" t="str">
        <f>IF('เคี้ยวเอื้อง เลือกวันที่พิมพ์'!U6="","",'เคี้ยวเอื้อง เลือกวันที่พิมพ์'!U6)</f>
        <v/>
      </c>
      <c r="AB7" s="22" t="str">
        <f>IF('เคี้ยวเอื้อง เลือกวันที่พิมพ์'!V6="","",'เคี้ยวเอื้อง เลือกวันที่พิมพ์'!V6)</f>
        <v/>
      </c>
      <c r="AC7" s="22" t="str">
        <f>IF('เคี้ยวเอื้อง เลือกวันที่พิมพ์'!W6="","",'เคี้ยวเอื้อง เลือกวันที่พิมพ์'!W6)</f>
        <v/>
      </c>
      <c r="AD7" s="22" t="str">
        <f>IF('เคี้ยวเอื้อง เลือกวันที่พิมพ์'!X6="","",'เคี้ยวเอื้อง เลือกวันที่พิมพ์'!X6)</f>
        <v/>
      </c>
      <c r="AE7" s="22" t="str">
        <f>IF('เคี้ยวเอื้อง เลือกวันที่พิมพ์'!Y6="","",'เคี้ยวเอื้อง เลือกวันที่พิมพ์'!Y6)</f>
        <v/>
      </c>
      <c r="AF7" s="28">
        <f t="shared" si="2"/>
        <v>0</v>
      </c>
    </row>
    <row r="8" customHeight="1" spans="1:32">
      <c r="A8" s="26" t="s">
        <v>11</v>
      </c>
      <c r="B8" s="22" t="str">
        <f>IF('เคี้ยวเอื้อง เลือกวันที่พิมพ์'!B7="","",'เคี้ยวเอื้อง เลือกวันที่พิมพ์'!B7)</f>
        <v/>
      </c>
      <c r="C8" s="22" t="str">
        <f>IF('เคี้ยวเอื้อง เลือกวันที่พิมพ์'!C7="","",'เคี้ยวเอื้อง เลือกวันที่พิมพ์'!C7)</f>
        <v/>
      </c>
      <c r="D8" s="22" t="str">
        <f>IF('เคี้ยวเอื้อง เลือกวันที่พิมพ์'!D7="","",'เคี้ยวเอื้อง เลือกวันที่พิมพ์'!D7)</f>
        <v/>
      </c>
      <c r="E8" s="22" t="str">
        <f>IF('เคี้ยวเอื้อง เลือกวันที่พิมพ์'!E7="","",'เคี้ยวเอื้อง เลือกวันที่พิมพ์'!E7)</f>
        <v/>
      </c>
      <c r="F8" s="22" t="str">
        <f>IF('เคี้ยวเอื้อง เลือกวันที่พิมพ์'!F7="","",'เคี้ยวเอื้อง เลือกวันที่พิมพ์'!F7)</f>
        <v/>
      </c>
      <c r="G8" s="22" t="str">
        <f>IF('เคี้ยวเอื้อง เลือกวันที่พิมพ์'!G7="","",'เคี้ยวเอื้อง เลือกวันที่พิมพ์'!G7)</f>
        <v/>
      </c>
      <c r="H8" s="37">
        <f t="shared" si="3"/>
        <v>0</v>
      </c>
      <c r="I8" s="26" t="s">
        <v>11</v>
      </c>
      <c r="J8" s="22" t="str">
        <f>IF('เคี้ยวเอื้อง เลือกวันที่พิมพ์'!H7="","",'เคี้ยวเอื้อง เลือกวันที่พิมพ์'!H7)</f>
        <v/>
      </c>
      <c r="K8" s="22" t="str">
        <f>IF('เคี้ยวเอื้อง เลือกวันที่พิมพ์'!I7="","",'เคี้ยวเอื้อง เลือกวันที่พิมพ์'!I7)</f>
        <v/>
      </c>
      <c r="L8" s="22" t="str">
        <f>IF('เคี้ยวเอื้อง เลือกวันที่พิมพ์'!J7="","",'เคี้ยวเอื้อง เลือกวันที่พิมพ์'!J7)</f>
        <v/>
      </c>
      <c r="M8" s="22" t="str">
        <f>IF('เคี้ยวเอื้อง เลือกวันที่พิมพ์'!K7="","",'เคี้ยวเอื้อง เลือกวันที่พิมพ์'!K7)</f>
        <v/>
      </c>
      <c r="N8" s="22" t="str">
        <f>IF('เคี้ยวเอื้อง เลือกวันที่พิมพ์'!L7="","",'เคี้ยวเอื้อง เลือกวันที่พิมพ์'!L7)</f>
        <v/>
      </c>
      <c r="O8" s="22" t="str">
        <f>IF('เคี้ยวเอื้อง เลือกวันที่พิมพ์'!M7="","",'เคี้ยวเอื้อง เลือกวันที่พิมพ์'!M7)</f>
        <v/>
      </c>
      <c r="P8" s="28">
        <f t="shared" si="0"/>
        <v>0</v>
      </c>
      <c r="Q8" s="26" t="s">
        <v>11</v>
      </c>
      <c r="R8" s="22" t="str">
        <f>IF('เคี้ยวเอื้อง เลือกวันที่พิมพ์'!N7="","",'เคี้ยวเอื้อง เลือกวันที่พิมพ์'!N7)</f>
        <v/>
      </c>
      <c r="S8" s="22" t="str">
        <f>IF('เคี้ยวเอื้อง เลือกวันที่พิมพ์'!O7="","",'เคี้ยวเอื้อง เลือกวันที่พิมพ์'!O7)</f>
        <v/>
      </c>
      <c r="T8" s="22" t="str">
        <f>IF('เคี้ยวเอื้อง เลือกวันที่พิมพ์'!P7="","",'เคี้ยวเอื้อง เลือกวันที่พิมพ์'!P7)</f>
        <v/>
      </c>
      <c r="U8" s="22" t="str">
        <f>IF('เคี้ยวเอื้อง เลือกวันที่พิมพ์'!Q7="","",'เคี้ยวเอื้อง เลือกวันที่พิมพ์'!Q7)</f>
        <v/>
      </c>
      <c r="V8" s="22" t="str">
        <f>IF('เคี้ยวเอื้อง เลือกวันที่พิมพ์'!R7="","",'เคี้ยวเอื้อง เลือกวันที่พิมพ์'!R7)</f>
        <v/>
      </c>
      <c r="W8" s="22" t="str">
        <f>IF('เคี้ยวเอื้อง เลือกวันที่พิมพ์'!S7="","",'เคี้ยวเอื้อง เลือกวันที่พิมพ์'!S7)</f>
        <v/>
      </c>
      <c r="X8" s="28">
        <f t="shared" si="1"/>
        <v>0</v>
      </c>
      <c r="Y8" s="26" t="s">
        <v>11</v>
      </c>
      <c r="Z8" s="22" t="str">
        <f>IF('เคี้ยวเอื้อง เลือกวันที่พิมพ์'!T7="","",'เคี้ยวเอื้อง เลือกวันที่พิมพ์'!T7)</f>
        <v/>
      </c>
      <c r="AA8" s="22" t="str">
        <f>IF('เคี้ยวเอื้อง เลือกวันที่พิมพ์'!U7="","",'เคี้ยวเอื้อง เลือกวันที่พิมพ์'!U7)</f>
        <v/>
      </c>
      <c r="AB8" s="22" t="str">
        <f>IF('เคี้ยวเอื้อง เลือกวันที่พิมพ์'!V7="","",'เคี้ยวเอื้อง เลือกวันที่พิมพ์'!V7)</f>
        <v/>
      </c>
      <c r="AC8" s="22" t="str">
        <f>IF('เคี้ยวเอื้อง เลือกวันที่พิมพ์'!W7="","",'เคี้ยวเอื้อง เลือกวันที่พิมพ์'!W7)</f>
        <v/>
      </c>
      <c r="AD8" s="22" t="str">
        <f>IF('เคี้ยวเอื้อง เลือกวันที่พิมพ์'!X7="","",'เคี้ยวเอื้อง เลือกวันที่พิมพ์'!X7)</f>
        <v/>
      </c>
      <c r="AE8" s="22" t="str">
        <f>IF('เคี้ยวเอื้อง เลือกวันที่พิมพ์'!Y7="","",'เคี้ยวเอื้อง เลือกวันที่พิมพ์'!Y7)</f>
        <v/>
      </c>
      <c r="AF8" s="28">
        <f t="shared" si="2"/>
        <v>0</v>
      </c>
    </row>
    <row r="9" ht="36.75" customHeight="1" spans="1:32">
      <c r="A9" s="26" t="s">
        <v>12</v>
      </c>
      <c r="B9" s="22" t="str">
        <f>IF('เคี้ยวเอื้อง เลือกวันที่พิมพ์'!B8="","",'เคี้ยวเอื้อง เลือกวันที่พิมพ์'!B8)</f>
        <v/>
      </c>
      <c r="C9" s="22" t="str">
        <f>IF('เคี้ยวเอื้อง เลือกวันที่พิมพ์'!C8="","",'เคี้ยวเอื้อง เลือกวันที่พิมพ์'!C8)</f>
        <v/>
      </c>
      <c r="D9" s="22" t="str">
        <f>IF('เคี้ยวเอื้อง เลือกวันที่พิมพ์'!D8="","",'เคี้ยวเอื้อง เลือกวันที่พิมพ์'!D8)</f>
        <v/>
      </c>
      <c r="E9" s="22" t="str">
        <f>IF('เคี้ยวเอื้อง เลือกวันที่พิมพ์'!E8="","",'เคี้ยวเอื้อง เลือกวันที่พิมพ์'!E8)</f>
        <v/>
      </c>
      <c r="F9" s="22" t="str">
        <f>IF('เคี้ยวเอื้อง เลือกวันที่พิมพ์'!F8="","",'เคี้ยวเอื้อง เลือกวันที่พิมพ์'!F8)</f>
        <v/>
      </c>
      <c r="G9" s="22" t="str">
        <f>IF('เคี้ยวเอื้อง เลือกวันที่พิมพ์'!G8="","",'เคี้ยวเอื้อง เลือกวันที่พิมพ์'!G8)</f>
        <v/>
      </c>
      <c r="H9" s="37">
        <f t="shared" si="3"/>
        <v>0</v>
      </c>
      <c r="I9" s="26" t="s">
        <v>12</v>
      </c>
      <c r="J9" s="22" t="str">
        <f>IF('เคี้ยวเอื้อง เลือกวันที่พิมพ์'!H8="","",'เคี้ยวเอื้อง เลือกวันที่พิมพ์'!H8)</f>
        <v/>
      </c>
      <c r="K9" s="22" t="str">
        <f>IF('เคี้ยวเอื้อง เลือกวันที่พิมพ์'!I8="","",'เคี้ยวเอื้อง เลือกวันที่พิมพ์'!I8)</f>
        <v/>
      </c>
      <c r="L9" s="22" t="str">
        <f>IF('เคี้ยวเอื้อง เลือกวันที่พิมพ์'!J8="","",'เคี้ยวเอื้อง เลือกวันที่พิมพ์'!J8)</f>
        <v/>
      </c>
      <c r="M9" s="22" t="str">
        <f>IF('เคี้ยวเอื้อง เลือกวันที่พิมพ์'!K8="","",'เคี้ยวเอื้อง เลือกวันที่พิมพ์'!K8)</f>
        <v/>
      </c>
      <c r="N9" s="22" t="str">
        <f>IF('เคี้ยวเอื้อง เลือกวันที่พิมพ์'!L8="","",'เคี้ยวเอื้อง เลือกวันที่พิมพ์'!L8)</f>
        <v/>
      </c>
      <c r="O9" s="22" t="str">
        <f>IF('เคี้ยวเอื้อง เลือกวันที่พิมพ์'!M8="","",'เคี้ยวเอื้อง เลือกวันที่พิมพ์'!M8)</f>
        <v/>
      </c>
      <c r="P9" s="28">
        <f t="shared" si="0"/>
        <v>0</v>
      </c>
      <c r="Q9" s="26" t="s">
        <v>12</v>
      </c>
      <c r="R9" s="22" t="str">
        <f>IF('เคี้ยวเอื้อง เลือกวันที่พิมพ์'!N8="","",'เคี้ยวเอื้อง เลือกวันที่พิมพ์'!N8)</f>
        <v/>
      </c>
      <c r="S9" s="22" t="str">
        <f>IF('เคี้ยวเอื้อง เลือกวันที่พิมพ์'!O8="","",'เคี้ยวเอื้อง เลือกวันที่พิมพ์'!O8)</f>
        <v/>
      </c>
      <c r="T9" s="22" t="str">
        <f>IF('เคี้ยวเอื้อง เลือกวันที่พิมพ์'!P8="","",'เคี้ยวเอื้อง เลือกวันที่พิมพ์'!P8)</f>
        <v/>
      </c>
      <c r="U9" s="22" t="str">
        <f>IF('เคี้ยวเอื้อง เลือกวันที่พิมพ์'!Q8="","",'เคี้ยวเอื้อง เลือกวันที่พิมพ์'!Q8)</f>
        <v/>
      </c>
      <c r="V9" s="22" t="str">
        <f>IF('เคี้ยวเอื้อง เลือกวันที่พิมพ์'!R8="","",'เคี้ยวเอื้อง เลือกวันที่พิมพ์'!R8)</f>
        <v/>
      </c>
      <c r="W9" s="22" t="str">
        <f>IF('เคี้ยวเอื้อง เลือกวันที่พิมพ์'!S8="","",'เคี้ยวเอื้อง เลือกวันที่พิมพ์'!S8)</f>
        <v/>
      </c>
      <c r="X9" s="28">
        <f t="shared" si="1"/>
        <v>0</v>
      </c>
      <c r="Y9" s="26" t="s">
        <v>12</v>
      </c>
      <c r="Z9" s="22" t="str">
        <f>IF('เคี้ยวเอื้อง เลือกวันที่พิมพ์'!T8="","",'เคี้ยวเอื้อง เลือกวันที่พิมพ์'!T8)</f>
        <v/>
      </c>
      <c r="AA9" s="22" t="str">
        <f>IF('เคี้ยวเอื้อง เลือกวันที่พิมพ์'!U8="","",'เคี้ยวเอื้อง เลือกวันที่พิมพ์'!U8)</f>
        <v/>
      </c>
      <c r="AB9" s="22" t="str">
        <f>IF('เคี้ยวเอื้อง เลือกวันที่พิมพ์'!V8="","",'เคี้ยวเอื้อง เลือกวันที่พิมพ์'!V8)</f>
        <v/>
      </c>
      <c r="AC9" s="22" t="str">
        <f>IF('เคี้ยวเอื้อง เลือกวันที่พิมพ์'!W8="","",'เคี้ยวเอื้อง เลือกวันที่พิมพ์'!W8)</f>
        <v/>
      </c>
      <c r="AD9" s="22" t="str">
        <f>IF('เคี้ยวเอื้อง เลือกวันที่พิมพ์'!X8="","",'เคี้ยวเอื้อง เลือกวันที่พิมพ์'!X8)</f>
        <v/>
      </c>
      <c r="AE9" s="22" t="str">
        <f>IF('เคี้ยวเอื้อง เลือกวันที่พิมพ์'!Y8="","",'เคี้ยวเอื้อง เลือกวันที่พิมพ์'!Y8)</f>
        <v/>
      </c>
      <c r="AF9" s="28">
        <f t="shared" si="2"/>
        <v>0</v>
      </c>
    </row>
    <row r="10" ht="40" spans="1:32">
      <c r="A10" s="29" t="s">
        <v>81</v>
      </c>
      <c r="B10" s="22" t="str">
        <f>IF('เคี้ยวเอื้อง เลือกวันที่พิมพ์'!B9="","",'เคี้ยวเอื้อง เลือกวันที่พิมพ์'!B9)</f>
        <v/>
      </c>
      <c r="C10" s="22" t="str">
        <f>IF('เคี้ยวเอื้อง เลือกวันที่พิมพ์'!C9="","",'เคี้ยวเอื้อง เลือกวันที่พิมพ์'!C9)</f>
        <v/>
      </c>
      <c r="D10" s="22" t="str">
        <f>IF('เคี้ยวเอื้อง เลือกวันที่พิมพ์'!D9="","",'เคี้ยวเอื้อง เลือกวันที่พิมพ์'!D9)</f>
        <v/>
      </c>
      <c r="E10" s="22" t="str">
        <f>IF('เคี้ยวเอื้อง เลือกวันที่พิมพ์'!E9="","",'เคี้ยวเอื้อง เลือกวันที่พิมพ์'!E9)</f>
        <v/>
      </c>
      <c r="F10" s="22" t="str">
        <f>IF('เคี้ยวเอื้อง เลือกวันที่พิมพ์'!F9="","",'เคี้ยวเอื้อง เลือกวันที่พิมพ์'!F9)</f>
        <v/>
      </c>
      <c r="G10" s="22" t="str">
        <f>IF('เคี้ยวเอื้อง เลือกวันที่พิมพ์'!G9="","",'เคี้ยวเอื้อง เลือกวันที่พิมพ์'!G9)</f>
        <v/>
      </c>
      <c r="H10" s="37">
        <f t="shared" si="3"/>
        <v>0</v>
      </c>
      <c r="I10" s="29" t="s">
        <v>81</v>
      </c>
      <c r="J10" s="22" t="str">
        <f>IF('เคี้ยวเอื้อง เลือกวันที่พิมพ์'!H9="","",'เคี้ยวเอื้อง เลือกวันที่พิมพ์'!H9)</f>
        <v/>
      </c>
      <c r="K10" s="22" t="str">
        <f>IF('เคี้ยวเอื้อง เลือกวันที่พิมพ์'!I9="","",'เคี้ยวเอื้อง เลือกวันที่พิมพ์'!I9)</f>
        <v/>
      </c>
      <c r="L10" s="22" t="str">
        <f>IF('เคี้ยวเอื้อง เลือกวันที่พิมพ์'!J9="","",'เคี้ยวเอื้อง เลือกวันที่พิมพ์'!J9)</f>
        <v/>
      </c>
      <c r="M10" s="22" t="str">
        <f>IF('เคี้ยวเอื้อง เลือกวันที่พิมพ์'!K9="","",'เคี้ยวเอื้อง เลือกวันที่พิมพ์'!K9)</f>
        <v/>
      </c>
      <c r="N10" s="22" t="str">
        <f>IF('เคี้ยวเอื้อง เลือกวันที่พิมพ์'!L9="","",'เคี้ยวเอื้อง เลือกวันที่พิมพ์'!L9)</f>
        <v/>
      </c>
      <c r="O10" s="22" t="str">
        <f>IF('เคี้ยวเอื้อง เลือกวันที่พิมพ์'!M9="","",'เคี้ยวเอื้อง เลือกวันที่พิมพ์'!M9)</f>
        <v/>
      </c>
      <c r="P10" s="28">
        <f t="shared" si="0"/>
        <v>0</v>
      </c>
      <c r="Q10" s="29" t="s">
        <v>81</v>
      </c>
      <c r="R10" s="22" t="str">
        <f>IF('เคี้ยวเอื้อง เลือกวันที่พิมพ์'!N9="","",'เคี้ยวเอื้อง เลือกวันที่พิมพ์'!N9)</f>
        <v/>
      </c>
      <c r="S10" s="22" t="str">
        <f>IF('เคี้ยวเอื้อง เลือกวันที่พิมพ์'!O9="","",'เคี้ยวเอื้อง เลือกวันที่พิมพ์'!O9)</f>
        <v/>
      </c>
      <c r="T10" s="22" t="str">
        <f>IF('เคี้ยวเอื้อง เลือกวันที่พิมพ์'!P9="","",'เคี้ยวเอื้อง เลือกวันที่พิมพ์'!P9)</f>
        <v/>
      </c>
      <c r="U10" s="22" t="str">
        <f>IF('เคี้ยวเอื้อง เลือกวันที่พิมพ์'!Q9="","",'เคี้ยวเอื้อง เลือกวันที่พิมพ์'!Q9)</f>
        <v/>
      </c>
      <c r="V10" s="22" t="str">
        <f>IF('เคี้ยวเอื้อง เลือกวันที่พิมพ์'!R9="","",'เคี้ยวเอื้อง เลือกวันที่พิมพ์'!R9)</f>
        <v/>
      </c>
      <c r="W10" s="22" t="str">
        <f>IF('เคี้ยวเอื้อง เลือกวันที่พิมพ์'!S9="","",'เคี้ยวเอื้อง เลือกวันที่พิมพ์'!S9)</f>
        <v/>
      </c>
      <c r="X10" s="28">
        <f t="shared" si="1"/>
        <v>0</v>
      </c>
      <c r="Y10" s="29" t="s">
        <v>81</v>
      </c>
      <c r="Z10" s="22" t="str">
        <f>IF('เคี้ยวเอื้อง เลือกวันที่พิมพ์'!T9="","",'เคี้ยวเอื้อง เลือกวันที่พิมพ์'!T9)</f>
        <v/>
      </c>
      <c r="AA10" s="22" t="str">
        <f>IF('เคี้ยวเอื้อง เลือกวันที่พิมพ์'!U9="","",'เคี้ยวเอื้อง เลือกวันที่พิมพ์'!U9)</f>
        <v/>
      </c>
      <c r="AB10" s="22" t="str">
        <f>IF('เคี้ยวเอื้อง เลือกวันที่พิมพ์'!V9="","",'เคี้ยวเอื้อง เลือกวันที่พิมพ์'!V9)</f>
        <v/>
      </c>
      <c r="AC10" s="22" t="str">
        <f>IF('เคี้ยวเอื้อง เลือกวันที่พิมพ์'!W9="","",'เคี้ยวเอื้อง เลือกวันที่พิมพ์'!W9)</f>
        <v/>
      </c>
      <c r="AD10" s="22" t="str">
        <f>IF('เคี้ยวเอื้อง เลือกวันที่พิมพ์'!X9="","",'เคี้ยวเอื้อง เลือกวันที่พิมพ์'!X9)</f>
        <v/>
      </c>
      <c r="AE10" s="22" t="str">
        <f>IF('เคี้ยวเอื้อง เลือกวันที่พิมพ์'!Y9="","",'เคี้ยวเอื้อง เลือกวันที่พิมพ์'!Y9)</f>
        <v/>
      </c>
      <c r="AF10" s="28">
        <f t="shared" si="2"/>
        <v>0</v>
      </c>
    </row>
    <row r="11" ht="40" spans="1:32">
      <c r="A11" s="26" t="s">
        <v>82</v>
      </c>
      <c r="B11" s="22" t="str">
        <f>IF('เคี้ยวเอื้อง เลือกวันที่พิมพ์'!B10="","",'เคี้ยวเอื้อง เลือกวันที่พิมพ์'!B10)</f>
        <v/>
      </c>
      <c r="C11" s="22" t="str">
        <f>IF('เคี้ยวเอื้อง เลือกวันที่พิมพ์'!C10="","",'เคี้ยวเอื้อง เลือกวันที่พิมพ์'!C10)</f>
        <v/>
      </c>
      <c r="D11" s="22" t="str">
        <f>IF('เคี้ยวเอื้อง เลือกวันที่พิมพ์'!D10="","",'เคี้ยวเอื้อง เลือกวันที่พิมพ์'!D10)</f>
        <v/>
      </c>
      <c r="E11" s="22" t="str">
        <f>IF('เคี้ยวเอื้อง เลือกวันที่พิมพ์'!E10="","",'เคี้ยวเอื้อง เลือกวันที่พิมพ์'!E10)</f>
        <v/>
      </c>
      <c r="F11" s="22" t="str">
        <f>IF('เคี้ยวเอื้อง เลือกวันที่พิมพ์'!F10="","",'เคี้ยวเอื้อง เลือกวันที่พิมพ์'!F10)</f>
        <v/>
      </c>
      <c r="G11" s="22" t="str">
        <f>IF('เคี้ยวเอื้อง เลือกวันที่พิมพ์'!G10="","",'เคี้ยวเอื้อง เลือกวันที่พิมพ์'!G10)</f>
        <v/>
      </c>
      <c r="H11" s="37">
        <f t="shared" si="3"/>
        <v>0</v>
      </c>
      <c r="I11" s="26" t="s">
        <v>82</v>
      </c>
      <c r="J11" s="22" t="str">
        <f>IF('เคี้ยวเอื้อง เลือกวันที่พิมพ์'!H10="","",'เคี้ยวเอื้อง เลือกวันที่พิมพ์'!H10)</f>
        <v/>
      </c>
      <c r="K11" s="22" t="str">
        <f>IF('เคี้ยวเอื้อง เลือกวันที่พิมพ์'!I10="","",'เคี้ยวเอื้อง เลือกวันที่พิมพ์'!I10)</f>
        <v/>
      </c>
      <c r="L11" s="22" t="str">
        <f>IF('เคี้ยวเอื้อง เลือกวันที่พิมพ์'!J10="","",'เคี้ยวเอื้อง เลือกวันที่พิมพ์'!J10)</f>
        <v/>
      </c>
      <c r="M11" s="22" t="str">
        <f>IF('เคี้ยวเอื้อง เลือกวันที่พิมพ์'!K10="","",'เคี้ยวเอื้อง เลือกวันที่พิมพ์'!K10)</f>
        <v/>
      </c>
      <c r="N11" s="22" t="str">
        <f>IF('เคี้ยวเอื้อง เลือกวันที่พิมพ์'!L10="","",'เคี้ยวเอื้อง เลือกวันที่พิมพ์'!L10)</f>
        <v/>
      </c>
      <c r="O11" s="22" t="str">
        <f>IF('เคี้ยวเอื้อง เลือกวันที่พิมพ์'!M10="","",'เคี้ยวเอื้อง เลือกวันที่พิมพ์'!M10)</f>
        <v/>
      </c>
      <c r="P11" s="28">
        <f t="shared" si="0"/>
        <v>0</v>
      </c>
      <c r="Q11" s="26" t="s">
        <v>82</v>
      </c>
      <c r="R11" s="22" t="str">
        <f>IF('เคี้ยวเอื้อง เลือกวันที่พิมพ์'!N10="","",'เคี้ยวเอื้อง เลือกวันที่พิมพ์'!N10)</f>
        <v/>
      </c>
      <c r="S11" s="22" t="str">
        <f>IF('เคี้ยวเอื้อง เลือกวันที่พิมพ์'!O10="","",'เคี้ยวเอื้อง เลือกวันที่พิมพ์'!O10)</f>
        <v/>
      </c>
      <c r="T11" s="22" t="str">
        <f>IF('เคี้ยวเอื้อง เลือกวันที่พิมพ์'!P10="","",'เคี้ยวเอื้อง เลือกวันที่พิมพ์'!P10)</f>
        <v/>
      </c>
      <c r="U11" s="22" t="str">
        <f>IF('เคี้ยวเอื้อง เลือกวันที่พิมพ์'!Q10="","",'เคี้ยวเอื้อง เลือกวันที่พิมพ์'!Q10)</f>
        <v/>
      </c>
      <c r="V11" s="22" t="str">
        <f>IF('เคี้ยวเอื้อง เลือกวันที่พิมพ์'!R10="","",'เคี้ยวเอื้อง เลือกวันที่พิมพ์'!R10)</f>
        <v/>
      </c>
      <c r="W11" s="22" t="str">
        <f>IF('เคี้ยวเอื้อง เลือกวันที่พิมพ์'!S10="","",'เคี้ยวเอื้อง เลือกวันที่พิมพ์'!S10)</f>
        <v/>
      </c>
      <c r="X11" s="28">
        <f t="shared" si="1"/>
        <v>0</v>
      </c>
      <c r="Y11" s="26" t="s">
        <v>82</v>
      </c>
      <c r="Z11" s="22" t="str">
        <f>IF('เคี้ยวเอื้อง เลือกวันที่พิมพ์'!T10="","",'เคี้ยวเอื้อง เลือกวันที่พิมพ์'!T10)</f>
        <v/>
      </c>
      <c r="AA11" s="22" t="str">
        <f>IF('เคี้ยวเอื้อง เลือกวันที่พิมพ์'!U10="","",'เคี้ยวเอื้อง เลือกวันที่พิมพ์'!U10)</f>
        <v/>
      </c>
      <c r="AB11" s="22" t="str">
        <f>IF('เคี้ยวเอื้อง เลือกวันที่พิมพ์'!V10="","",'เคี้ยวเอื้อง เลือกวันที่พิมพ์'!V10)</f>
        <v/>
      </c>
      <c r="AC11" s="22" t="str">
        <f>IF('เคี้ยวเอื้อง เลือกวันที่พิมพ์'!W10="","",'เคี้ยวเอื้อง เลือกวันที่พิมพ์'!W10)</f>
        <v/>
      </c>
      <c r="AD11" s="22" t="str">
        <f>IF('เคี้ยวเอื้อง เลือกวันที่พิมพ์'!X10="","",'เคี้ยวเอื้อง เลือกวันที่พิมพ์'!X10)</f>
        <v/>
      </c>
      <c r="AE11" s="22" t="str">
        <f>IF('เคี้ยวเอื้อง เลือกวันที่พิมพ์'!Y10="","",'เคี้ยวเอื้อง เลือกวันที่พิมพ์'!Y10)</f>
        <v/>
      </c>
      <c r="AF11" s="28">
        <f t="shared" si="2"/>
        <v>0</v>
      </c>
    </row>
    <row r="12" ht="38.25" customHeight="1" spans="1:32">
      <c r="A12" s="29" t="s">
        <v>83</v>
      </c>
      <c r="B12" s="22" t="str">
        <f>IF('เคี้ยวเอื้อง เลือกวันที่พิมพ์'!B11="","",'เคี้ยวเอื้อง เลือกวันที่พิมพ์'!B11)</f>
        <v/>
      </c>
      <c r="C12" s="22" t="str">
        <f>IF('เคี้ยวเอื้อง เลือกวันที่พิมพ์'!C11="","",'เคี้ยวเอื้อง เลือกวันที่พิมพ์'!C11)</f>
        <v/>
      </c>
      <c r="D12" s="22" t="str">
        <f>IF('เคี้ยวเอื้อง เลือกวันที่พิมพ์'!D11="","",'เคี้ยวเอื้อง เลือกวันที่พิมพ์'!D11)</f>
        <v/>
      </c>
      <c r="E12" s="22" t="str">
        <f>IF('เคี้ยวเอื้อง เลือกวันที่พิมพ์'!E11="","",'เคี้ยวเอื้อง เลือกวันที่พิมพ์'!E11)</f>
        <v/>
      </c>
      <c r="F12" s="22" t="str">
        <f>IF('เคี้ยวเอื้อง เลือกวันที่พิมพ์'!F11="","",'เคี้ยวเอื้อง เลือกวันที่พิมพ์'!F11)</f>
        <v/>
      </c>
      <c r="G12" s="22" t="str">
        <f>IF('เคี้ยวเอื้อง เลือกวันที่พิมพ์'!G11="","",'เคี้ยวเอื้อง เลือกวันที่พิมพ์'!G11)</f>
        <v/>
      </c>
      <c r="H12" s="37">
        <f t="shared" si="3"/>
        <v>0</v>
      </c>
      <c r="I12" s="29" t="s">
        <v>83</v>
      </c>
      <c r="J12" s="22" t="str">
        <f>IF('เคี้ยวเอื้อง เลือกวันที่พิมพ์'!H11="","",'เคี้ยวเอื้อง เลือกวันที่พิมพ์'!H11)</f>
        <v/>
      </c>
      <c r="K12" s="22" t="str">
        <f>IF('เคี้ยวเอื้อง เลือกวันที่พิมพ์'!I11="","",'เคี้ยวเอื้อง เลือกวันที่พิมพ์'!I11)</f>
        <v/>
      </c>
      <c r="L12" s="22" t="str">
        <f>IF('เคี้ยวเอื้อง เลือกวันที่พิมพ์'!J11="","",'เคี้ยวเอื้อง เลือกวันที่พิมพ์'!J11)</f>
        <v/>
      </c>
      <c r="M12" s="22" t="str">
        <f>IF('เคี้ยวเอื้อง เลือกวันที่พิมพ์'!K11="","",'เคี้ยวเอื้อง เลือกวันที่พิมพ์'!K11)</f>
        <v/>
      </c>
      <c r="N12" s="22" t="str">
        <f>IF('เคี้ยวเอื้อง เลือกวันที่พิมพ์'!L11="","",'เคี้ยวเอื้อง เลือกวันที่พิมพ์'!L11)</f>
        <v/>
      </c>
      <c r="O12" s="22" t="str">
        <f>IF('เคี้ยวเอื้อง เลือกวันที่พิมพ์'!M11="","",'เคี้ยวเอื้อง เลือกวันที่พิมพ์'!M11)</f>
        <v/>
      </c>
      <c r="P12" s="28">
        <f t="shared" si="0"/>
        <v>0</v>
      </c>
      <c r="Q12" s="29" t="s">
        <v>83</v>
      </c>
      <c r="R12" s="22" t="str">
        <f>IF('เคี้ยวเอื้อง เลือกวันที่พิมพ์'!N11="","",'เคี้ยวเอื้อง เลือกวันที่พิมพ์'!N11)</f>
        <v/>
      </c>
      <c r="S12" s="22" t="str">
        <f>IF('เคี้ยวเอื้อง เลือกวันที่พิมพ์'!O11="","",'เคี้ยวเอื้อง เลือกวันที่พิมพ์'!O11)</f>
        <v/>
      </c>
      <c r="T12" s="22" t="str">
        <f>IF('เคี้ยวเอื้อง เลือกวันที่พิมพ์'!P11="","",'เคี้ยวเอื้อง เลือกวันที่พิมพ์'!P11)</f>
        <v/>
      </c>
      <c r="U12" s="22" t="str">
        <f>IF('เคี้ยวเอื้อง เลือกวันที่พิมพ์'!Q11="","",'เคี้ยวเอื้อง เลือกวันที่พิมพ์'!Q11)</f>
        <v/>
      </c>
      <c r="V12" s="22" t="str">
        <f>IF('เคี้ยวเอื้อง เลือกวันที่พิมพ์'!R11="","",'เคี้ยวเอื้อง เลือกวันที่พิมพ์'!R11)</f>
        <v/>
      </c>
      <c r="W12" s="22" t="str">
        <f>IF('เคี้ยวเอื้อง เลือกวันที่พิมพ์'!S11="","",'เคี้ยวเอื้อง เลือกวันที่พิมพ์'!S11)</f>
        <v/>
      </c>
      <c r="X12" s="28">
        <f t="shared" si="1"/>
        <v>0</v>
      </c>
      <c r="Y12" s="29" t="s">
        <v>83</v>
      </c>
      <c r="Z12" s="22" t="str">
        <f>IF('เคี้ยวเอื้อง เลือกวันที่พิมพ์'!T11="","",'เคี้ยวเอื้อง เลือกวันที่พิมพ์'!T11)</f>
        <v/>
      </c>
      <c r="AA12" s="22" t="str">
        <f>IF('เคี้ยวเอื้อง เลือกวันที่พิมพ์'!U11="","",'เคี้ยวเอื้อง เลือกวันที่พิมพ์'!U11)</f>
        <v/>
      </c>
      <c r="AB12" s="22" t="str">
        <f>IF('เคี้ยวเอื้อง เลือกวันที่พิมพ์'!V11="","",'เคี้ยวเอื้อง เลือกวันที่พิมพ์'!V11)</f>
        <v/>
      </c>
      <c r="AC12" s="22" t="str">
        <f>IF('เคี้ยวเอื้อง เลือกวันที่พิมพ์'!W11="","",'เคี้ยวเอื้อง เลือกวันที่พิมพ์'!W11)</f>
        <v/>
      </c>
      <c r="AD12" s="22" t="str">
        <f>IF('เคี้ยวเอื้อง เลือกวันที่พิมพ์'!X11="","",'เคี้ยวเอื้อง เลือกวันที่พิมพ์'!X11)</f>
        <v/>
      </c>
      <c r="AE12" s="22" t="str">
        <f>IF('เคี้ยวเอื้อง เลือกวันที่พิมพ์'!Y11="","",'เคี้ยวเอื้อง เลือกวันที่พิมพ์'!Y11)</f>
        <v/>
      </c>
      <c r="AF12" s="28">
        <f t="shared" si="2"/>
        <v>0</v>
      </c>
    </row>
    <row r="13" ht="39" customHeight="1" spans="1:32">
      <c r="A13" s="26" t="s">
        <v>84</v>
      </c>
      <c r="B13" s="22" t="str">
        <f>IF('เคี้ยวเอื้อง เลือกวันที่พิมพ์'!B12="","",'เคี้ยวเอื้อง เลือกวันที่พิมพ์'!B12)</f>
        <v/>
      </c>
      <c r="C13" s="22" t="str">
        <f>IF('เคี้ยวเอื้อง เลือกวันที่พิมพ์'!C12="","",'เคี้ยวเอื้อง เลือกวันที่พิมพ์'!C12)</f>
        <v/>
      </c>
      <c r="D13" s="22" t="str">
        <f>IF('เคี้ยวเอื้อง เลือกวันที่พิมพ์'!D12="","",'เคี้ยวเอื้อง เลือกวันที่พิมพ์'!D12)</f>
        <v/>
      </c>
      <c r="E13" s="22" t="str">
        <f>IF('เคี้ยวเอื้อง เลือกวันที่พิมพ์'!E12="","",'เคี้ยวเอื้อง เลือกวันที่พิมพ์'!E12)</f>
        <v/>
      </c>
      <c r="F13" s="22" t="str">
        <f>IF('เคี้ยวเอื้อง เลือกวันที่พิมพ์'!F12="","",'เคี้ยวเอื้อง เลือกวันที่พิมพ์'!F12)</f>
        <v/>
      </c>
      <c r="G13" s="22" t="str">
        <f>IF('เคี้ยวเอื้อง เลือกวันที่พิมพ์'!G12="","",'เคี้ยวเอื้อง เลือกวันที่พิมพ์'!G12)</f>
        <v/>
      </c>
      <c r="H13" s="37">
        <f t="shared" si="3"/>
        <v>0</v>
      </c>
      <c r="I13" s="26" t="s">
        <v>84</v>
      </c>
      <c r="J13" s="22" t="str">
        <f>IF('เคี้ยวเอื้อง เลือกวันที่พิมพ์'!H12="","",'เคี้ยวเอื้อง เลือกวันที่พิมพ์'!H12)</f>
        <v/>
      </c>
      <c r="K13" s="22" t="str">
        <f>IF('เคี้ยวเอื้อง เลือกวันที่พิมพ์'!I12="","",'เคี้ยวเอื้อง เลือกวันที่พิมพ์'!I12)</f>
        <v/>
      </c>
      <c r="L13" s="22" t="str">
        <f>IF('เคี้ยวเอื้อง เลือกวันที่พิมพ์'!J12="","",'เคี้ยวเอื้อง เลือกวันที่พิมพ์'!J12)</f>
        <v/>
      </c>
      <c r="M13" s="22" t="str">
        <f>IF('เคี้ยวเอื้อง เลือกวันที่พิมพ์'!K12="","",'เคี้ยวเอื้อง เลือกวันที่พิมพ์'!K12)</f>
        <v/>
      </c>
      <c r="N13" s="22" t="str">
        <f>IF('เคี้ยวเอื้อง เลือกวันที่พิมพ์'!L12="","",'เคี้ยวเอื้อง เลือกวันที่พิมพ์'!L12)</f>
        <v/>
      </c>
      <c r="O13" s="22" t="str">
        <f>IF('เคี้ยวเอื้อง เลือกวันที่พิมพ์'!M12="","",'เคี้ยวเอื้อง เลือกวันที่พิมพ์'!M12)</f>
        <v/>
      </c>
      <c r="P13" s="28">
        <f t="shared" si="0"/>
        <v>0</v>
      </c>
      <c r="Q13" s="26" t="s">
        <v>84</v>
      </c>
      <c r="R13" s="22" t="str">
        <f>IF('เคี้ยวเอื้อง เลือกวันที่พิมพ์'!N12="","",'เคี้ยวเอื้อง เลือกวันที่พิมพ์'!N12)</f>
        <v/>
      </c>
      <c r="S13" s="22" t="str">
        <f>IF('เคี้ยวเอื้อง เลือกวันที่พิมพ์'!O12="","",'เคี้ยวเอื้อง เลือกวันที่พิมพ์'!O12)</f>
        <v/>
      </c>
      <c r="T13" s="22" t="str">
        <f>IF('เคี้ยวเอื้อง เลือกวันที่พิมพ์'!P12="","",'เคี้ยวเอื้อง เลือกวันที่พิมพ์'!P12)</f>
        <v/>
      </c>
      <c r="U13" s="22" t="str">
        <f>IF('เคี้ยวเอื้อง เลือกวันที่พิมพ์'!Q12="","",'เคี้ยวเอื้อง เลือกวันที่พิมพ์'!Q12)</f>
        <v/>
      </c>
      <c r="V13" s="22" t="str">
        <f>IF('เคี้ยวเอื้อง เลือกวันที่พิมพ์'!R12="","",'เคี้ยวเอื้อง เลือกวันที่พิมพ์'!R12)</f>
        <v/>
      </c>
      <c r="W13" s="22" t="str">
        <f>IF('เคี้ยวเอื้อง เลือกวันที่พิมพ์'!S12="","",'เคี้ยวเอื้อง เลือกวันที่พิมพ์'!S12)</f>
        <v/>
      </c>
      <c r="X13" s="28">
        <f t="shared" si="1"/>
        <v>0</v>
      </c>
      <c r="Y13" s="26" t="s">
        <v>84</v>
      </c>
      <c r="Z13" s="22" t="str">
        <f>IF('เคี้ยวเอื้อง เลือกวันที่พิมพ์'!T12="","",'เคี้ยวเอื้อง เลือกวันที่พิมพ์'!T12)</f>
        <v/>
      </c>
      <c r="AA13" s="22" t="str">
        <f>IF('เคี้ยวเอื้อง เลือกวันที่พิมพ์'!U12="","",'เคี้ยวเอื้อง เลือกวันที่พิมพ์'!U12)</f>
        <v/>
      </c>
      <c r="AB13" s="22" t="str">
        <f>IF('เคี้ยวเอื้อง เลือกวันที่พิมพ์'!V12="","",'เคี้ยวเอื้อง เลือกวันที่พิมพ์'!V12)</f>
        <v/>
      </c>
      <c r="AC13" s="22" t="str">
        <f>IF('เคี้ยวเอื้อง เลือกวันที่พิมพ์'!W12="","",'เคี้ยวเอื้อง เลือกวันที่พิมพ์'!W12)</f>
        <v/>
      </c>
      <c r="AD13" s="22" t="str">
        <f>IF('เคี้ยวเอื้อง เลือกวันที่พิมพ์'!X12="","",'เคี้ยวเอื้อง เลือกวันที่พิมพ์'!X12)</f>
        <v/>
      </c>
      <c r="AE13" s="22" t="str">
        <f>IF('เคี้ยวเอื้อง เลือกวันที่พิมพ์'!Y12="","",'เคี้ยวเอื้อง เลือกวันที่พิมพ์'!Y12)</f>
        <v/>
      </c>
      <c r="AF13" s="28">
        <f t="shared" si="2"/>
        <v>0</v>
      </c>
    </row>
    <row r="14" ht="37.5" customHeight="1" spans="1:32">
      <c r="A14" s="29" t="s">
        <v>85</v>
      </c>
      <c r="B14" s="22" t="str">
        <f>IF('เคี้ยวเอื้อง เลือกวันที่พิมพ์'!B13="","",'เคี้ยวเอื้อง เลือกวันที่พิมพ์'!B13)</f>
        <v/>
      </c>
      <c r="C14" s="22" t="str">
        <f>IF('เคี้ยวเอื้อง เลือกวันที่พิมพ์'!C13="","",'เคี้ยวเอื้อง เลือกวันที่พิมพ์'!C13)</f>
        <v/>
      </c>
      <c r="D14" s="22" t="str">
        <f>IF('เคี้ยวเอื้อง เลือกวันที่พิมพ์'!D13="","",'เคี้ยวเอื้อง เลือกวันที่พิมพ์'!D13)</f>
        <v/>
      </c>
      <c r="E14" s="22" t="str">
        <f>IF('เคี้ยวเอื้อง เลือกวันที่พิมพ์'!E13="","",'เคี้ยวเอื้อง เลือกวันที่พิมพ์'!E13)</f>
        <v/>
      </c>
      <c r="F14" s="22" t="str">
        <f>IF('เคี้ยวเอื้อง เลือกวันที่พิมพ์'!F13="","",'เคี้ยวเอื้อง เลือกวันที่พิมพ์'!F13)</f>
        <v/>
      </c>
      <c r="G14" s="22" t="str">
        <f>IF('เคี้ยวเอื้อง เลือกวันที่พิมพ์'!G13="","",'เคี้ยวเอื้อง เลือกวันที่พิมพ์'!G13)</f>
        <v/>
      </c>
      <c r="H14" s="37">
        <f t="shared" si="3"/>
        <v>0</v>
      </c>
      <c r="I14" s="29" t="s">
        <v>85</v>
      </c>
      <c r="J14" s="22" t="str">
        <f>IF('เคี้ยวเอื้อง เลือกวันที่พิมพ์'!H13="","",'เคี้ยวเอื้อง เลือกวันที่พิมพ์'!H13)</f>
        <v/>
      </c>
      <c r="K14" s="22" t="str">
        <f>IF('เคี้ยวเอื้อง เลือกวันที่พิมพ์'!I13="","",'เคี้ยวเอื้อง เลือกวันที่พิมพ์'!I13)</f>
        <v/>
      </c>
      <c r="L14" s="22" t="str">
        <f>IF('เคี้ยวเอื้อง เลือกวันที่พิมพ์'!J13="","",'เคี้ยวเอื้อง เลือกวันที่พิมพ์'!J13)</f>
        <v/>
      </c>
      <c r="M14" s="22" t="str">
        <f>IF('เคี้ยวเอื้อง เลือกวันที่พิมพ์'!K13="","",'เคี้ยวเอื้อง เลือกวันที่พิมพ์'!K13)</f>
        <v/>
      </c>
      <c r="N14" s="22" t="str">
        <f>IF('เคี้ยวเอื้อง เลือกวันที่พิมพ์'!L13="","",'เคี้ยวเอื้อง เลือกวันที่พิมพ์'!L13)</f>
        <v/>
      </c>
      <c r="O14" s="22" t="str">
        <f>IF('เคี้ยวเอื้อง เลือกวันที่พิมพ์'!M13="","",'เคี้ยวเอื้อง เลือกวันที่พิมพ์'!M13)</f>
        <v/>
      </c>
      <c r="P14" s="28">
        <f t="shared" si="0"/>
        <v>0</v>
      </c>
      <c r="Q14" s="29" t="s">
        <v>85</v>
      </c>
      <c r="R14" s="22" t="str">
        <f>IF('เคี้ยวเอื้อง เลือกวันที่พิมพ์'!N13="","",'เคี้ยวเอื้อง เลือกวันที่พิมพ์'!N13)</f>
        <v/>
      </c>
      <c r="S14" s="22" t="str">
        <f>IF('เคี้ยวเอื้อง เลือกวันที่พิมพ์'!O13="","",'เคี้ยวเอื้อง เลือกวันที่พิมพ์'!O13)</f>
        <v/>
      </c>
      <c r="T14" s="22" t="str">
        <f>IF('เคี้ยวเอื้อง เลือกวันที่พิมพ์'!P13="","",'เคี้ยวเอื้อง เลือกวันที่พิมพ์'!P13)</f>
        <v/>
      </c>
      <c r="U14" s="22" t="str">
        <f>IF('เคี้ยวเอื้อง เลือกวันที่พิมพ์'!Q13="","",'เคี้ยวเอื้อง เลือกวันที่พิมพ์'!Q13)</f>
        <v/>
      </c>
      <c r="V14" s="22" t="str">
        <f>IF('เคี้ยวเอื้อง เลือกวันที่พิมพ์'!R13="","",'เคี้ยวเอื้อง เลือกวันที่พิมพ์'!R13)</f>
        <v/>
      </c>
      <c r="W14" s="22" t="str">
        <f>IF('เคี้ยวเอื้อง เลือกวันที่พิมพ์'!S13="","",'เคี้ยวเอื้อง เลือกวันที่พิมพ์'!S13)</f>
        <v/>
      </c>
      <c r="X14" s="28">
        <f t="shared" si="1"/>
        <v>0</v>
      </c>
      <c r="Y14" s="29" t="s">
        <v>85</v>
      </c>
      <c r="Z14" s="22" t="str">
        <f>IF('เคี้ยวเอื้อง เลือกวันที่พิมพ์'!T13="","",'เคี้ยวเอื้อง เลือกวันที่พิมพ์'!T13)</f>
        <v/>
      </c>
      <c r="AA14" s="22" t="str">
        <f>IF('เคี้ยวเอื้อง เลือกวันที่พิมพ์'!U13="","",'เคี้ยวเอื้อง เลือกวันที่พิมพ์'!U13)</f>
        <v/>
      </c>
      <c r="AB14" s="22" t="str">
        <f>IF('เคี้ยวเอื้อง เลือกวันที่พิมพ์'!V13="","",'เคี้ยวเอื้อง เลือกวันที่พิมพ์'!V13)</f>
        <v/>
      </c>
      <c r="AC14" s="22" t="str">
        <f>IF('เคี้ยวเอื้อง เลือกวันที่พิมพ์'!W13="","",'เคี้ยวเอื้อง เลือกวันที่พิมพ์'!W13)</f>
        <v/>
      </c>
      <c r="AD14" s="22" t="str">
        <f>IF('เคี้ยวเอื้อง เลือกวันที่พิมพ์'!X13="","",'เคี้ยวเอื้อง เลือกวันที่พิมพ์'!X13)</f>
        <v/>
      </c>
      <c r="AE14" s="22" t="str">
        <f>IF('เคี้ยวเอื้อง เลือกวันที่พิมพ์'!Y13="","",'เคี้ยวเอื้อง เลือกวันที่พิมพ์'!Y13)</f>
        <v/>
      </c>
      <c r="AF14" s="28">
        <f t="shared" si="2"/>
        <v>0</v>
      </c>
    </row>
    <row r="15" ht="39.75" customHeight="1" spans="1:32">
      <c r="A15" s="26" t="s">
        <v>86</v>
      </c>
      <c r="B15" s="22" t="str">
        <f>IF('เคี้ยวเอื้อง เลือกวันที่พิมพ์'!B14="","",'เคี้ยวเอื้อง เลือกวันที่พิมพ์'!B14)</f>
        <v/>
      </c>
      <c r="C15" s="22" t="str">
        <f>IF('เคี้ยวเอื้อง เลือกวันที่พิมพ์'!C14="","",'เคี้ยวเอื้อง เลือกวันที่พิมพ์'!C14)</f>
        <v/>
      </c>
      <c r="D15" s="22" t="str">
        <f>IF('เคี้ยวเอื้อง เลือกวันที่พิมพ์'!D14="","",'เคี้ยวเอื้อง เลือกวันที่พิมพ์'!D14)</f>
        <v/>
      </c>
      <c r="E15" s="22" t="str">
        <f>IF('เคี้ยวเอื้อง เลือกวันที่พิมพ์'!E14="","",'เคี้ยวเอื้อง เลือกวันที่พิมพ์'!E14)</f>
        <v/>
      </c>
      <c r="F15" s="22" t="str">
        <f>IF('เคี้ยวเอื้อง เลือกวันที่พิมพ์'!F14="","",'เคี้ยวเอื้อง เลือกวันที่พิมพ์'!F14)</f>
        <v/>
      </c>
      <c r="G15" s="22" t="str">
        <f>IF('เคี้ยวเอื้อง เลือกวันที่พิมพ์'!G14="","",'เคี้ยวเอื้อง เลือกวันที่พิมพ์'!G14)</f>
        <v/>
      </c>
      <c r="H15" s="37">
        <f t="shared" si="3"/>
        <v>0</v>
      </c>
      <c r="I15" s="26" t="s">
        <v>86</v>
      </c>
      <c r="J15" s="22" t="str">
        <f>IF('เคี้ยวเอื้อง เลือกวันที่พิมพ์'!H14="","",'เคี้ยวเอื้อง เลือกวันที่พิมพ์'!H14)</f>
        <v/>
      </c>
      <c r="K15" s="22" t="str">
        <f>IF('เคี้ยวเอื้อง เลือกวันที่พิมพ์'!I14="","",'เคี้ยวเอื้อง เลือกวันที่พิมพ์'!I14)</f>
        <v/>
      </c>
      <c r="L15" s="22" t="str">
        <f>IF('เคี้ยวเอื้อง เลือกวันที่พิมพ์'!J14="","",'เคี้ยวเอื้อง เลือกวันที่พิมพ์'!J14)</f>
        <v/>
      </c>
      <c r="M15" s="22" t="str">
        <f>IF('เคี้ยวเอื้อง เลือกวันที่พิมพ์'!K14="","",'เคี้ยวเอื้อง เลือกวันที่พิมพ์'!K14)</f>
        <v/>
      </c>
      <c r="N15" s="22" t="str">
        <f>IF('เคี้ยวเอื้อง เลือกวันที่พิมพ์'!L14="","",'เคี้ยวเอื้อง เลือกวันที่พิมพ์'!L14)</f>
        <v/>
      </c>
      <c r="O15" s="22" t="str">
        <f>IF('เคี้ยวเอื้อง เลือกวันที่พิมพ์'!M14="","",'เคี้ยวเอื้อง เลือกวันที่พิมพ์'!M14)</f>
        <v/>
      </c>
      <c r="P15" s="28">
        <f t="shared" si="0"/>
        <v>0</v>
      </c>
      <c r="Q15" s="26" t="s">
        <v>86</v>
      </c>
      <c r="R15" s="22" t="str">
        <f>IF('เคี้ยวเอื้อง เลือกวันที่พิมพ์'!N14="","",'เคี้ยวเอื้อง เลือกวันที่พิมพ์'!N14)</f>
        <v/>
      </c>
      <c r="S15" s="22" t="str">
        <f>IF('เคี้ยวเอื้อง เลือกวันที่พิมพ์'!O14="","",'เคี้ยวเอื้อง เลือกวันที่พิมพ์'!O14)</f>
        <v/>
      </c>
      <c r="T15" s="22" t="str">
        <f>IF('เคี้ยวเอื้อง เลือกวันที่พิมพ์'!P14="","",'เคี้ยวเอื้อง เลือกวันที่พิมพ์'!P14)</f>
        <v/>
      </c>
      <c r="U15" s="22" t="str">
        <f>IF('เคี้ยวเอื้อง เลือกวันที่พิมพ์'!Q14="","",'เคี้ยวเอื้อง เลือกวันที่พิมพ์'!Q14)</f>
        <v/>
      </c>
      <c r="V15" s="22" t="str">
        <f>IF('เคี้ยวเอื้อง เลือกวันที่พิมพ์'!R14="","",'เคี้ยวเอื้อง เลือกวันที่พิมพ์'!R14)</f>
        <v/>
      </c>
      <c r="W15" s="22" t="str">
        <f>IF('เคี้ยวเอื้อง เลือกวันที่พิมพ์'!S14="","",'เคี้ยวเอื้อง เลือกวันที่พิมพ์'!S14)</f>
        <v/>
      </c>
      <c r="X15" s="28">
        <f t="shared" si="1"/>
        <v>0</v>
      </c>
      <c r="Y15" s="26" t="s">
        <v>86</v>
      </c>
      <c r="Z15" s="22" t="str">
        <f>IF('เคี้ยวเอื้อง เลือกวันที่พิมพ์'!T14="","",'เคี้ยวเอื้อง เลือกวันที่พิมพ์'!T14)</f>
        <v/>
      </c>
      <c r="AA15" s="22" t="str">
        <f>IF('เคี้ยวเอื้อง เลือกวันที่พิมพ์'!U14="","",'เคี้ยวเอื้อง เลือกวันที่พิมพ์'!U14)</f>
        <v/>
      </c>
      <c r="AB15" s="22" t="str">
        <f>IF('เคี้ยวเอื้อง เลือกวันที่พิมพ์'!V14="","",'เคี้ยวเอื้อง เลือกวันที่พิมพ์'!V14)</f>
        <v/>
      </c>
      <c r="AC15" s="22" t="str">
        <f>IF('เคี้ยวเอื้อง เลือกวันที่พิมพ์'!W14="","",'เคี้ยวเอื้อง เลือกวันที่พิมพ์'!W14)</f>
        <v/>
      </c>
      <c r="AD15" s="22" t="str">
        <f>IF('เคี้ยวเอื้อง เลือกวันที่พิมพ์'!X14="","",'เคี้ยวเอื้อง เลือกวันที่พิมพ์'!X14)</f>
        <v/>
      </c>
      <c r="AE15" s="22" t="str">
        <f>IF('เคี้ยวเอื้อง เลือกวันที่พิมพ์'!Y14="","",'เคี้ยวเอื้อง เลือกวันที่พิมพ์'!Y14)</f>
        <v/>
      </c>
      <c r="AF15" s="28">
        <f t="shared" si="2"/>
        <v>0</v>
      </c>
    </row>
    <row r="16" ht="55.5" customHeight="1" spans="1:32">
      <c r="A16" s="26" t="s">
        <v>87</v>
      </c>
      <c r="B16" s="22" t="str">
        <f>IF('เคี้ยวเอื้อง เลือกวันที่พิมพ์'!B15="","",'เคี้ยวเอื้อง เลือกวันที่พิมพ์'!B15)</f>
        <v/>
      </c>
      <c r="C16" s="22" t="str">
        <f>IF('เคี้ยวเอื้อง เลือกวันที่พิมพ์'!C15="","",'เคี้ยวเอื้อง เลือกวันที่พิมพ์'!C15)</f>
        <v/>
      </c>
      <c r="D16" s="22" t="str">
        <f>IF('เคี้ยวเอื้อง เลือกวันที่พิมพ์'!D15="","",'เคี้ยวเอื้อง เลือกวันที่พิมพ์'!D15)</f>
        <v/>
      </c>
      <c r="E16" s="22" t="str">
        <f>IF('เคี้ยวเอื้อง เลือกวันที่พิมพ์'!E15="","",'เคี้ยวเอื้อง เลือกวันที่พิมพ์'!E15)</f>
        <v/>
      </c>
      <c r="F16" s="22" t="str">
        <f>IF('เคี้ยวเอื้อง เลือกวันที่พิมพ์'!F15="","",'เคี้ยวเอื้อง เลือกวันที่พิมพ์'!F15)</f>
        <v/>
      </c>
      <c r="G16" s="22" t="str">
        <f>IF('เคี้ยวเอื้อง เลือกวันที่พิมพ์'!G15="","",'เคี้ยวเอื้อง เลือกวันที่พิมพ์'!G15)</f>
        <v/>
      </c>
      <c r="H16" s="37">
        <f t="shared" si="3"/>
        <v>0</v>
      </c>
      <c r="I16" s="26" t="s">
        <v>87</v>
      </c>
      <c r="J16" s="22" t="str">
        <f>IF('เคี้ยวเอื้อง เลือกวันที่พิมพ์'!H15="","",'เคี้ยวเอื้อง เลือกวันที่พิมพ์'!H15)</f>
        <v/>
      </c>
      <c r="K16" s="22" t="str">
        <f>IF('เคี้ยวเอื้อง เลือกวันที่พิมพ์'!I15="","",'เคี้ยวเอื้อง เลือกวันที่พิมพ์'!I15)</f>
        <v/>
      </c>
      <c r="L16" s="22" t="str">
        <f>IF('เคี้ยวเอื้อง เลือกวันที่พิมพ์'!J15="","",'เคี้ยวเอื้อง เลือกวันที่พิมพ์'!J15)</f>
        <v/>
      </c>
      <c r="M16" s="22" t="str">
        <f>IF('เคี้ยวเอื้อง เลือกวันที่พิมพ์'!K15="","",'เคี้ยวเอื้อง เลือกวันที่พิมพ์'!K15)</f>
        <v/>
      </c>
      <c r="N16" s="22" t="str">
        <f>IF('เคี้ยวเอื้อง เลือกวันที่พิมพ์'!L15="","",'เคี้ยวเอื้อง เลือกวันที่พิมพ์'!L15)</f>
        <v/>
      </c>
      <c r="O16" s="22" t="str">
        <f>IF('เคี้ยวเอื้อง เลือกวันที่พิมพ์'!M15="","",'เคี้ยวเอื้อง เลือกวันที่พิมพ์'!M15)</f>
        <v/>
      </c>
      <c r="P16" s="28">
        <f t="shared" si="0"/>
        <v>0</v>
      </c>
      <c r="Q16" s="26" t="s">
        <v>87</v>
      </c>
      <c r="R16" s="22" t="str">
        <f>IF('เคี้ยวเอื้อง เลือกวันที่พิมพ์'!N15="","",'เคี้ยวเอื้อง เลือกวันที่พิมพ์'!N15)</f>
        <v/>
      </c>
      <c r="S16" s="22" t="str">
        <f>IF('เคี้ยวเอื้อง เลือกวันที่พิมพ์'!O15="","",'เคี้ยวเอื้อง เลือกวันที่พิมพ์'!O15)</f>
        <v/>
      </c>
      <c r="T16" s="22" t="str">
        <f>IF('เคี้ยวเอื้อง เลือกวันที่พิมพ์'!P15="","",'เคี้ยวเอื้อง เลือกวันที่พิมพ์'!P15)</f>
        <v/>
      </c>
      <c r="U16" s="22" t="str">
        <f>IF('เคี้ยวเอื้อง เลือกวันที่พิมพ์'!Q15="","",'เคี้ยวเอื้อง เลือกวันที่พิมพ์'!Q15)</f>
        <v/>
      </c>
      <c r="V16" s="22" t="str">
        <f>IF('เคี้ยวเอื้อง เลือกวันที่พิมพ์'!R15="","",'เคี้ยวเอื้อง เลือกวันที่พิมพ์'!R15)</f>
        <v/>
      </c>
      <c r="W16" s="22" t="str">
        <f>IF('เคี้ยวเอื้อง เลือกวันที่พิมพ์'!S15="","",'เคี้ยวเอื้อง เลือกวันที่พิมพ์'!S15)</f>
        <v/>
      </c>
      <c r="X16" s="28">
        <f t="shared" si="1"/>
        <v>0</v>
      </c>
      <c r="Y16" s="26" t="s">
        <v>87</v>
      </c>
      <c r="Z16" s="22" t="str">
        <f>IF('เคี้ยวเอื้อง เลือกวันที่พิมพ์'!T15="","",'เคี้ยวเอื้อง เลือกวันที่พิมพ์'!T15)</f>
        <v/>
      </c>
      <c r="AA16" s="22" t="str">
        <f>IF('เคี้ยวเอื้อง เลือกวันที่พิมพ์'!U15="","",'เคี้ยวเอื้อง เลือกวันที่พิมพ์'!U15)</f>
        <v/>
      </c>
      <c r="AB16" s="22" t="str">
        <f>IF('เคี้ยวเอื้อง เลือกวันที่พิมพ์'!V15="","",'เคี้ยวเอื้อง เลือกวันที่พิมพ์'!V15)</f>
        <v/>
      </c>
      <c r="AC16" s="22" t="str">
        <f>IF('เคี้ยวเอื้อง เลือกวันที่พิมพ์'!W15="","",'เคี้ยวเอื้อง เลือกวันที่พิมพ์'!W15)</f>
        <v/>
      </c>
      <c r="AD16" s="22" t="str">
        <f>IF('เคี้ยวเอื้อง เลือกวันที่พิมพ์'!X15="","",'เคี้ยวเอื้อง เลือกวันที่พิมพ์'!X15)</f>
        <v/>
      </c>
      <c r="AE16" s="22" t="str">
        <f>IF('เคี้ยวเอื้อง เลือกวันที่พิมพ์'!Y15="","",'เคี้ยวเอื้อง เลือกวันที่พิมพ์'!Y15)</f>
        <v/>
      </c>
      <c r="AF16" s="28">
        <f t="shared" si="2"/>
        <v>0</v>
      </c>
    </row>
    <row r="17" customHeight="1" spans="1:32">
      <c r="A17" s="26" t="s">
        <v>20</v>
      </c>
      <c r="B17" s="22" t="e">
        <f t="array" ref="B17">IF(B$4="","",IF(INDEX('เคี้ยวเอื้อง รายชุดการฆ่า'!$U:$U,(MATCH(1,($B$2='เคี้ยวเอื้อง รายชุดการฆ่า'!$F:$F)*(B$4='เคี้ยวเอื้อง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รายชุดการฆ่า'!$F:$F)*(B$4='เคี้ยวเอื้อง รายชุดการฆ่า'!$H:$H),0)))))</f>
        <v>#N/A</v>
      </c>
      <c r="C17" s="22" t="str">
        <f t="array" ref="C17">IF(C$4="","",IF(INDEX('เคี้ยวเอื้อง รายชุดการฆ่า'!$U:$U,(MATCH(1,($B$2='เคี้ยวเอื้อง รายชุดการฆ่า'!$F:$F)*(C$4='เคี้ยวเอื้อง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รายชุดการฆ่า'!$F:$F)*(C$4='เคี้ยวเอื้อง รายชุดการฆ่า'!$H:$H),0)))))</f>
        <v/>
      </c>
      <c r="D17" s="22" t="str">
        <f t="array" ref="D17">IF(D$4="","",IF(INDEX('เคี้ยวเอื้อง รายชุดการฆ่า'!$U:$U,(MATCH(1,($B$2='เคี้ยวเอื้อง รายชุดการฆ่า'!$F:$F)*(D$4='เคี้ยวเอื้อง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รายชุดการฆ่า'!$F:$F)*(D$4='เคี้ยวเอื้อง รายชุดการฆ่า'!$H:$H),0)))))</f>
        <v/>
      </c>
      <c r="E17" s="22" t="str">
        <f t="array" ref="E17">IF(E$4="","",IF(INDEX('เคี้ยวเอื้อง รายชุดการฆ่า'!$U:$U,(MATCH(1,($B$2='เคี้ยวเอื้อง รายชุดการฆ่า'!$F:$F)*(E$4='เคี้ยวเอื้อง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รายชุดการฆ่า'!$F:$F)*(E$4='เคี้ยวเอื้อง รายชุดการฆ่า'!$H:$H),0)))))</f>
        <v/>
      </c>
      <c r="F17" s="22" t="str">
        <f t="array" ref="F17">IF(F$4="","",IF(INDEX('เคี้ยวเอื้อง รายชุดการฆ่า'!$U:$U,(MATCH(1,($B$2='เคี้ยวเอื้อง รายชุดการฆ่า'!$F:$F)*(F$4='เคี้ยวเอื้อง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รายชุดการฆ่า'!$F:$F)*(F$4='เคี้ยวเอื้อง รายชุดการฆ่า'!$H:$H),0)))))</f>
        <v/>
      </c>
      <c r="G17" s="22" t="str">
        <f t="array" ref="G17">IF(G$4="","",IF(INDEX('เคี้ยวเอื้อง รายชุดการฆ่า'!$U:$U,(MATCH(1,($B$2='เคี้ยวเอื้อง รายชุดการฆ่า'!$F:$F)*(G$4='เคี้ยวเอื้อง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รายชุดการฆ่า'!$F:$F)*(G$4='เคี้ยวเอื้อง รายชุดการฆ่า'!$H:$H),0)))))</f>
        <v/>
      </c>
      <c r="H17" s="37"/>
      <c r="I17" s="26" t="s">
        <v>20</v>
      </c>
      <c r="J17" s="22" t="str">
        <f t="array" ref="J17">IF(J$4="","",IF(INDEX('เคี้ยวเอื้อง รายชุดการฆ่า'!$U:$U,(MATCH(1,($B$2='เคี้ยวเอื้อง รายชุดการฆ่า'!$F:$F)*(J$4='เคี้ยวเอื้อง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รายชุดการฆ่า'!$F:$F)*(J$4='เคี้ยวเอื้อง รายชุดการฆ่า'!$H:$H),0)))))</f>
        <v/>
      </c>
      <c r="K17" s="22" t="str">
        <f t="array" ref="K17">IF(K$4="","",IF(INDEX('เคี้ยวเอื้อง รายชุดการฆ่า'!$U:$U,(MATCH(1,($B$2='เคี้ยวเอื้อง รายชุดการฆ่า'!$F:$F)*(K$4='เคี้ยวเอื้อง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รายชุดการฆ่า'!$F:$F)*(K$4='เคี้ยวเอื้อง รายชุดการฆ่า'!$H:$H),0)))))</f>
        <v/>
      </c>
      <c r="L17" s="22" t="str">
        <f t="array" ref="L17">IF(L$4="","",IF(INDEX('เคี้ยวเอื้อง รายชุดการฆ่า'!$U:$U,(MATCH(1,($B$2='เคี้ยวเอื้อง รายชุดการฆ่า'!$F:$F)*(L$4='เคี้ยวเอื้อง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รายชุดการฆ่า'!$F:$F)*(L$4='เคี้ยวเอื้อง รายชุดการฆ่า'!$H:$H),0)))))</f>
        <v/>
      </c>
      <c r="M17" s="22" t="str">
        <f t="array" ref="M17">IF(M$4="","",IF(INDEX('เคี้ยวเอื้อง รายชุดการฆ่า'!$U:$U,(MATCH(1,($B$2='เคี้ยวเอื้อง รายชุดการฆ่า'!$F:$F)*(M$4='เคี้ยวเอื้อง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รายชุดการฆ่า'!$F:$F)*(M$4='เคี้ยวเอื้อง รายชุดการฆ่า'!$H:$H),0)))))</f>
        <v/>
      </c>
      <c r="N17" s="22" t="str">
        <f t="array" ref="N17">IF(N$4="","",IF(INDEX('เคี้ยวเอื้อง รายชุดการฆ่า'!$U:$U,(MATCH(1,($B$2='เคี้ยวเอื้อง รายชุดการฆ่า'!$F:$F)*(N$4='เคี้ยวเอื้อง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รายชุดการฆ่า'!$F:$F)*(N$4='เคี้ยวเอื้อง รายชุดการฆ่า'!$H:$H),0)))))</f>
        <v/>
      </c>
      <c r="O17" s="22" t="str">
        <f t="array" ref="O17">IF(O$4="","",IF(INDEX('เคี้ยวเอื้อง รายชุดการฆ่า'!$U:$U,(MATCH(1,($B$2='เคี้ยวเอื้อง รายชุดการฆ่า'!$F:$F)*(O$4='เคี้ยวเอื้อง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รายชุดการฆ่า'!$F:$F)*(O$4='เคี้ยวเอื้อง รายชุดการฆ่า'!$H:$H),0)))))</f>
        <v/>
      </c>
      <c r="P17" s="28"/>
      <c r="Q17" s="26" t="s">
        <v>20</v>
      </c>
      <c r="R17" s="22" t="str">
        <f t="array" ref="R17">IF(R$4="","",IF(INDEX('เคี้ยวเอื้อง รายชุดการฆ่า'!$U:$U,(MATCH(1,($B$2='เคี้ยวเอื้อง รายชุดการฆ่า'!$F:$F)*(R$4='เคี้ยวเอื้อง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รายชุดการฆ่า'!$F:$F)*(R$4='เคี้ยวเอื้อง รายชุดการฆ่า'!$H:$H),0)))))</f>
        <v/>
      </c>
      <c r="S17" s="22" t="str">
        <f t="array" ref="S17">IF(S$4="","",IF(INDEX('เคี้ยวเอื้อง รายชุดการฆ่า'!$U:$U,(MATCH(1,($B$2='เคี้ยวเอื้อง รายชุดการฆ่า'!$F:$F)*(S$4='เคี้ยวเอื้อง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รายชุดการฆ่า'!$F:$F)*(S$4='เคี้ยวเอื้อง รายชุดการฆ่า'!$H:$H),0)))))</f>
        <v/>
      </c>
      <c r="T17" s="22" t="str">
        <f t="array" ref="T17">IF(T$4="","",IF(INDEX('เคี้ยวเอื้อง รายชุดการฆ่า'!$U:$U,(MATCH(1,($B$2='เคี้ยวเอื้อง รายชุดการฆ่า'!$F:$F)*(T$4='เคี้ยวเอื้อง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รายชุดการฆ่า'!$F:$F)*(T$4='เคี้ยวเอื้อง รายชุดการฆ่า'!$H:$H),0)))))</f>
        <v/>
      </c>
      <c r="U17" s="22" t="str">
        <f t="array" ref="U17">IF(U$4="","",IF(INDEX('เคี้ยวเอื้อง รายชุดการฆ่า'!$U:$U,(MATCH(1,($B$2='เคี้ยวเอื้อง รายชุดการฆ่า'!$F:$F)*(U$4='เคี้ยวเอื้อง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รายชุดการฆ่า'!$F:$F)*(U$4='เคี้ยวเอื้อง รายชุดการฆ่า'!$H:$H),0)))))</f>
        <v/>
      </c>
      <c r="V17" s="22" t="str">
        <f t="array" ref="V17">IF(V$4="","",IF(INDEX('เคี้ยวเอื้อง รายชุดการฆ่า'!$U:$U,(MATCH(1,($B$2='เคี้ยวเอื้อง รายชุดการฆ่า'!$F:$F)*(V$4='เคี้ยวเอื้อง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รายชุดการฆ่า'!$F:$F)*(V$4='เคี้ยวเอื้อง รายชุดการฆ่า'!$H:$H),0)))))</f>
        <v/>
      </c>
      <c r="W17" s="22" t="str">
        <f t="array" ref="W17">IF(W$4="","",IF(INDEX('เคี้ยวเอื้อง รายชุดการฆ่า'!$U:$U,(MATCH(1,($B$2='เคี้ยวเอื้อง รายชุดการฆ่า'!$F:$F)*(W$4='เคี้ยวเอื้อง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รายชุดการฆ่า'!$F:$F)*(W$4='เคี้ยวเอื้อง รายชุดการฆ่า'!$H:$H),0)))))</f>
        <v/>
      </c>
      <c r="X17" s="28"/>
      <c r="Y17" s="26" t="s">
        <v>20</v>
      </c>
      <c r="Z17" s="22" t="str">
        <f t="array" ref="Z17">IF(Z$4="","",IF(INDEX('เคี้ยวเอื้อง รายชุดการฆ่า'!$U:$U,(MATCH(1,($B$2='เคี้ยวเอื้อง รายชุดการฆ่า'!$F:$F)*(Z$4='เคี้ยวเอื้อง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รายชุดการฆ่า'!$F:$F)*(Z$4='เคี้ยวเอื้อง รายชุดการฆ่า'!$H:$H),0)))))</f>
        <v/>
      </c>
      <c r="AA17" s="22" t="str">
        <f t="array" ref="AA17">IF(AA$4="","",IF(INDEX('เคี้ยวเอื้อง รายชุดการฆ่า'!$U:$U,(MATCH(1,($B$2='เคี้ยวเอื้อง รายชุดการฆ่า'!$F:$F)*(AA$4='เคี้ยวเอื้อง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รายชุดการฆ่า'!$F:$F)*(AA$4='เคี้ยวเอื้อง รายชุดการฆ่า'!$H:$H),0)))))</f>
        <v/>
      </c>
      <c r="AB17" s="22" t="str">
        <f t="array" ref="AB17">IF(AB$4="","",IF(INDEX('เคี้ยวเอื้อง รายชุดการฆ่า'!$U:$U,(MATCH(1,($B$2='เคี้ยวเอื้อง รายชุดการฆ่า'!$F:$F)*(AB$4='เคี้ยวเอื้อง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รายชุดการฆ่า'!$F:$F)*(AB$4='เคี้ยวเอื้อง รายชุดการฆ่า'!$H:$H),0)))))</f>
        <v/>
      </c>
      <c r="AC17" s="22" t="str">
        <f t="array" ref="AC17">IF(AC$4="","",IF(INDEX('เคี้ยวเอื้อง รายชุดการฆ่า'!$U:$U,(MATCH(1,($B$2='เคี้ยวเอื้อง รายชุดการฆ่า'!$F:$F)*(AC$4='เคี้ยวเอื้อง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รายชุดการฆ่า'!$F:$F)*(AC$4='เคี้ยวเอื้อง รายชุดการฆ่า'!$H:$H),0)))))</f>
        <v/>
      </c>
      <c r="AD17" s="22" t="str">
        <f t="array" ref="AD17">IF(AD$4="","",IF(INDEX('เคี้ยวเอื้อง รายชุดการฆ่า'!$U:$U,(MATCH(1,($B$2='เคี้ยวเอื้อง รายชุดการฆ่า'!$F:$F)*(AD$4='เคี้ยวเอื้อง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รายชุดการฆ่า'!$F:$F)*(AD$4='เคี้ยวเอื้อง รายชุดการฆ่า'!$H:$H),0)))))</f>
        <v/>
      </c>
      <c r="AE17" s="22" t="str">
        <f t="array" ref="AE17">IF(AE$4="","",IF(INDEX('เคี้ยวเอื้อง รายชุดการฆ่า'!$U:$U,(MATCH(1,($B$2='เคี้ยวเอื้อง รายชุดการฆ่า'!$F:$F)*(AE$4='เคี้ยวเอื้อง รายชุดการฆ่า'!$H:$H),0)))=0,"",INDEX('เคี้ยวเอื้อง รายชุดการฆ่า'!$U:$U,(MATCH(1,($B$2='เคี้ยวเอื้อง รายชุดการฆ่า'!$F:$F)*(AE$4='เคี้ยวเอื้อง รายชุดการฆ่า'!$H:$H),0)))))</f>
        <v/>
      </c>
      <c r="AF17" s="28"/>
    </row>
    <row r="18" customHeight="1" spans="1:32">
      <c r="A18" s="26" t="s">
        <v>21</v>
      </c>
      <c r="B18" s="22" t="str">
        <f>IF('เคี้ยวเอื้อง เลือกวันที่พิมพ์'!B17="","",'เคี้ยวเอื้อง เลือกวันที่พิมพ์'!B17)</f>
        <v/>
      </c>
      <c r="C18" s="22" t="str">
        <f>IF('เคี้ยวเอื้อง เลือกวันที่พิมพ์'!C17="","",'เคี้ยวเอื้อง เลือกวันที่พิมพ์'!C17)</f>
        <v/>
      </c>
      <c r="D18" s="22" t="str">
        <f>IF('เคี้ยวเอื้อง เลือกวันที่พิมพ์'!D17="","",'เคี้ยวเอื้อง เลือกวันที่พิมพ์'!D17)</f>
        <v/>
      </c>
      <c r="E18" s="22" t="str">
        <f>IF('เคี้ยวเอื้อง เลือกวันที่พิมพ์'!E17="","",'เคี้ยวเอื้อง เลือกวันที่พิมพ์'!E17)</f>
        <v/>
      </c>
      <c r="F18" s="22" t="str">
        <f>IF('เคี้ยวเอื้อง เลือกวันที่พิมพ์'!F17="","",'เคี้ยวเอื้อง เลือกวันที่พิมพ์'!F17)</f>
        <v/>
      </c>
      <c r="G18" s="22" t="str">
        <f>IF('เคี้ยวเอื้อง เลือกวันที่พิมพ์'!G17="","",'เคี้ยวเอื้อง เลือกวันที่พิมพ์'!G17)</f>
        <v/>
      </c>
      <c r="H18" s="37">
        <f t="shared" si="3"/>
        <v>0</v>
      </c>
      <c r="I18" s="26" t="s">
        <v>21</v>
      </c>
      <c r="J18" s="22" t="str">
        <f>IF('เคี้ยวเอื้อง เลือกวันที่พิมพ์'!H17="","",'เคี้ยวเอื้อง เลือกวันที่พิมพ์'!H17)</f>
        <v/>
      </c>
      <c r="K18" s="22" t="str">
        <f>IF('เคี้ยวเอื้อง เลือกวันที่พิมพ์'!I17="","",'เคี้ยวเอื้อง เลือกวันที่พิมพ์'!I17)</f>
        <v/>
      </c>
      <c r="L18" s="22" t="str">
        <f>IF('เคี้ยวเอื้อง เลือกวันที่พิมพ์'!J17="","",'เคี้ยวเอื้อง เลือกวันที่พิมพ์'!J17)</f>
        <v/>
      </c>
      <c r="M18" s="22" t="str">
        <f>IF('เคี้ยวเอื้อง เลือกวันที่พิมพ์'!K17="","",'เคี้ยวเอื้อง เลือกวันที่พิมพ์'!K17)</f>
        <v/>
      </c>
      <c r="N18" s="22" t="str">
        <f>IF('เคี้ยวเอื้อง เลือกวันที่พิมพ์'!L17="","",'เคี้ยวเอื้อง เลือกวันที่พิมพ์'!L17)</f>
        <v/>
      </c>
      <c r="O18" s="22" t="str">
        <f>IF('เคี้ยวเอื้อง เลือกวันที่พิมพ์'!M17="","",'เคี้ยวเอื้อง เลือกวันที่พิมพ์'!M17)</f>
        <v/>
      </c>
      <c r="P18" s="28">
        <f t="shared" si="0"/>
        <v>0</v>
      </c>
      <c r="Q18" s="26" t="s">
        <v>21</v>
      </c>
      <c r="R18" s="22" t="str">
        <f>IF('เคี้ยวเอื้อง เลือกวันที่พิมพ์'!N17="","",'เคี้ยวเอื้อง เลือกวันที่พิมพ์'!N17)</f>
        <v/>
      </c>
      <c r="S18" s="22" t="str">
        <f>IF('เคี้ยวเอื้อง เลือกวันที่พิมพ์'!O17="","",'เคี้ยวเอื้อง เลือกวันที่พิมพ์'!O17)</f>
        <v/>
      </c>
      <c r="T18" s="22" t="str">
        <f>IF('เคี้ยวเอื้อง เลือกวันที่พิมพ์'!P17="","",'เคี้ยวเอื้อง เลือกวันที่พิมพ์'!P17)</f>
        <v/>
      </c>
      <c r="U18" s="22" t="str">
        <f>IF('เคี้ยวเอื้อง เลือกวันที่พิมพ์'!Q17="","",'เคี้ยวเอื้อง เลือกวันที่พิมพ์'!Q17)</f>
        <v/>
      </c>
      <c r="V18" s="22" t="str">
        <f>IF('เคี้ยวเอื้อง เลือกวันที่พิมพ์'!R17="","",'เคี้ยวเอื้อง เลือกวันที่พิมพ์'!R17)</f>
        <v/>
      </c>
      <c r="W18" s="22" t="str">
        <f>IF('เคี้ยวเอื้อง เลือกวันที่พิมพ์'!S17="","",'เคี้ยวเอื้อง เลือกวันที่พิมพ์'!S17)</f>
        <v/>
      </c>
      <c r="X18" s="28">
        <f t="shared" si="1"/>
        <v>0</v>
      </c>
      <c r="Y18" s="26" t="s">
        <v>21</v>
      </c>
      <c r="Z18" s="22" t="str">
        <f>IF('เคี้ยวเอื้อง เลือกวันที่พิมพ์'!T17="","",'เคี้ยวเอื้อง เลือกวันที่พิมพ์'!T17)</f>
        <v/>
      </c>
      <c r="AA18" s="22" t="str">
        <f>IF('เคี้ยวเอื้อง เลือกวันที่พิมพ์'!U17="","",'เคี้ยวเอื้อง เลือกวันที่พิมพ์'!U17)</f>
        <v/>
      </c>
      <c r="AB18" s="22" t="str">
        <f>IF('เคี้ยวเอื้อง เลือกวันที่พิมพ์'!V17="","",'เคี้ยวเอื้อง เลือกวันที่พิมพ์'!V17)</f>
        <v/>
      </c>
      <c r="AC18" s="22" t="str">
        <f>IF('เคี้ยวเอื้อง เลือกวันที่พิมพ์'!W17="","",'เคี้ยวเอื้อง เลือกวันที่พิมพ์'!W17)</f>
        <v/>
      </c>
      <c r="AD18" s="22" t="str">
        <f>IF('เคี้ยวเอื้อง เลือกวันที่พิมพ์'!X17="","",'เคี้ยวเอื้อง เลือกวันที่พิมพ์'!X17)</f>
        <v/>
      </c>
      <c r="AE18" s="22" t="str">
        <f>IF('เคี้ยวเอื้อง เลือกวันที่พิมพ์'!Y17="","",'เคี้ยวเอื้อง เลือกวันที่พิมพ์'!Y17)</f>
        <v/>
      </c>
      <c r="AF18" s="28">
        <f t="shared" si="2"/>
        <v>0</v>
      </c>
    </row>
    <row r="19" customHeight="1" spans="1:32">
      <c r="A19" s="38" t="s">
        <v>88</v>
      </c>
      <c r="B19" s="22" t="e">
        <f t="array" ref="B19">IF(B$4="","",IF(INDEX('เคี้ยวเอื้อง รายชุดการฆ่า'!$W:$W,(MATCH(1,($B$2='เคี้ยวเอื้อง รายชุดการฆ่า'!$F:$F)*(B$4='เคี้ยวเอื้อง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รายชุดการฆ่า'!$F:$F)*(B$4='เคี้ยวเอื้อง รายชุดการฆ่า'!$H:$H),0)))))</f>
        <v>#N/A</v>
      </c>
      <c r="C19" s="22" t="str">
        <f t="array" ref="C19">IF(C$4="","",IF(INDEX('เคี้ยวเอื้อง รายชุดการฆ่า'!$W:$W,(MATCH(1,($B$2='เคี้ยวเอื้อง รายชุดการฆ่า'!$F:$F)*(C$4='เคี้ยวเอื้อง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รายชุดการฆ่า'!$F:$F)*(C$4='เคี้ยวเอื้อง รายชุดการฆ่า'!$H:$H),0)))))</f>
        <v/>
      </c>
      <c r="D19" s="22" t="str">
        <f t="array" ref="D19">IF(D$4="","",IF(INDEX('เคี้ยวเอื้อง รายชุดการฆ่า'!$W:$W,(MATCH(1,($B$2='เคี้ยวเอื้อง รายชุดการฆ่า'!$F:$F)*(D$4='เคี้ยวเอื้อง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รายชุดการฆ่า'!$F:$F)*(D$4='เคี้ยวเอื้อง รายชุดการฆ่า'!$H:$H),0)))))</f>
        <v/>
      </c>
      <c r="E19" s="22" t="str">
        <f t="array" ref="E19">IF(E$4="","",IF(INDEX('เคี้ยวเอื้อง รายชุดการฆ่า'!$W:$W,(MATCH(1,($B$2='เคี้ยวเอื้อง รายชุดการฆ่า'!$F:$F)*(E$4='เคี้ยวเอื้อง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รายชุดการฆ่า'!$F:$F)*(E$4='เคี้ยวเอื้อง รายชุดการฆ่า'!$H:$H),0)))))</f>
        <v/>
      </c>
      <c r="F19" s="22" t="str">
        <f t="array" ref="F19">IF(F$4="","",IF(INDEX('เคี้ยวเอื้อง รายชุดการฆ่า'!$W:$W,(MATCH(1,($B$2='เคี้ยวเอื้อง รายชุดการฆ่า'!$F:$F)*(F$4='เคี้ยวเอื้อง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รายชุดการฆ่า'!$F:$F)*(F$4='เคี้ยวเอื้อง รายชุดการฆ่า'!$H:$H),0)))))</f>
        <v/>
      </c>
      <c r="G19" s="22" t="str">
        <f t="array" ref="G19">IF(G$4="","",IF(INDEX('เคี้ยวเอื้อง รายชุดการฆ่า'!$W:$W,(MATCH(1,($B$2='เคี้ยวเอื้อง รายชุดการฆ่า'!$F:$F)*(G$4='เคี้ยวเอื้อง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รายชุดการฆ่า'!$F:$F)*(G$4='เคี้ยวเอื้อง รายชุดการฆ่า'!$H:$H),0)))))</f>
        <v/>
      </c>
      <c r="H19" s="37"/>
      <c r="I19" s="38" t="s">
        <v>88</v>
      </c>
      <c r="J19" s="22" t="str">
        <f t="array" ref="J19">IF(J$4="","",IF(INDEX('เคี้ยวเอื้อง รายชุดการฆ่า'!$W:$W,(MATCH(1,($B$2='เคี้ยวเอื้อง รายชุดการฆ่า'!$F:$F)*(J$4='เคี้ยวเอื้อง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รายชุดการฆ่า'!$F:$F)*(J$4='เคี้ยวเอื้อง รายชุดการฆ่า'!$H:$H),0)))))</f>
        <v/>
      </c>
      <c r="K19" s="22" t="str">
        <f t="array" ref="K19">IF(K$4="","",IF(INDEX('เคี้ยวเอื้อง รายชุดการฆ่า'!$W:$W,(MATCH(1,($B$2='เคี้ยวเอื้อง รายชุดการฆ่า'!$F:$F)*(K$4='เคี้ยวเอื้อง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รายชุดการฆ่า'!$F:$F)*(K$4='เคี้ยวเอื้อง รายชุดการฆ่า'!$H:$H),0)))))</f>
        <v/>
      </c>
      <c r="L19" s="22" t="str">
        <f t="array" ref="L19">IF(L$4="","",IF(INDEX('เคี้ยวเอื้อง รายชุดการฆ่า'!$W:$W,(MATCH(1,($B$2='เคี้ยวเอื้อง รายชุดการฆ่า'!$F:$F)*(L$4='เคี้ยวเอื้อง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รายชุดการฆ่า'!$F:$F)*(L$4='เคี้ยวเอื้อง รายชุดการฆ่า'!$H:$H),0)))))</f>
        <v/>
      </c>
      <c r="M19" s="22" t="str">
        <f t="array" ref="M19">IF(M$4="","",IF(INDEX('เคี้ยวเอื้อง รายชุดการฆ่า'!$W:$W,(MATCH(1,($B$2='เคี้ยวเอื้อง รายชุดการฆ่า'!$F:$F)*(M$4='เคี้ยวเอื้อง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รายชุดการฆ่า'!$F:$F)*(M$4='เคี้ยวเอื้อง รายชุดการฆ่า'!$H:$H),0)))))</f>
        <v/>
      </c>
      <c r="N19" s="22" t="str">
        <f t="array" ref="N19">IF(N$4="","",IF(INDEX('เคี้ยวเอื้อง รายชุดการฆ่า'!$W:$W,(MATCH(1,($B$2='เคี้ยวเอื้อง รายชุดการฆ่า'!$F:$F)*(N$4='เคี้ยวเอื้อง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รายชุดการฆ่า'!$F:$F)*(N$4='เคี้ยวเอื้อง รายชุดการฆ่า'!$H:$H),0)))))</f>
        <v/>
      </c>
      <c r="O19" s="22" t="str">
        <f t="array" ref="O19">IF(O$4="","",IF(INDEX('เคี้ยวเอื้อง รายชุดการฆ่า'!$W:$W,(MATCH(1,($B$2='เคี้ยวเอื้อง รายชุดการฆ่า'!$F:$F)*(O$4='เคี้ยวเอื้อง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รายชุดการฆ่า'!$F:$F)*(O$4='เคี้ยวเอื้อง รายชุดการฆ่า'!$H:$H),0)))))</f>
        <v/>
      </c>
      <c r="P19" s="28"/>
      <c r="Q19" s="38" t="s">
        <v>88</v>
      </c>
      <c r="R19" s="22" t="str">
        <f t="array" ref="R19">IF(R$4="","",IF(INDEX('เคี้ยวเอื้อง รายชุดการฆ่า'!$W:$W,(MATCH(1,($B$2='เคี้ยวเอื้อง รายชุดการฆ่า'!$F:$F)*(R$4='เคี้ยวเอื้อง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รายชุดการฆ่า'!$F:$F)*(R$4='เคี้ยวเอื้อง รายชุดการฆ่า'!$H:$H),0)))))</f>
        <v/>
      </c>
      <c r="S19" s="22" t="str">
        <f t="array" ref="S19">IF(S$4="","",IF(INDEX('เคี้ยวเอื้อง รายชุดการฆ่า'!$W:$W,(MATCH(1,($B$2='เคี้ยวเอื้อง รายชุดการฆ่า'!$F:$F)*(S$4='เคี้ยวเอื้อง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รายชุดการฆ่า'!$F:$F)*(S$4='เคี้ยวเอื้อง รายชุดการฆ่า'!$H:$H),0)))))</f>
        <v/>
      </c>
      <c r="T19" s="22" t="str">
        <f t="array" ref="T19">IF(T$4="","",IF(INDEX('เคี้ยวเอื้อง รายชุดการฆ่า'!$W:$W,(MATCH(1,($B$2='เคี้ยวเอื้อง รายชุดการฆ่า'!$F:$F)*(T$4='เคี้ยวเอื้อง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รายชุดการฆ่า'!$F:$F)*(T$4='เคี้ยวเอื้อง รายชุดการฆ่า'!$H:$H),0)))))</f>
        <v/>
      </c>
      <c r="U19" s="22" t="str">
        <f t="array" ref="U19">IF(U$4="","",IF(INDEX('เคี้ยวเอื้อง รายชุดการฆ่า'!$W:$W,(MATCH(1,($B$2='เคี้ยวเอื้อง รายชุดการฆ่า'!$F:$F)*(U$4='เคี้ยวเอื้อง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รายชุดการฆ่า'!$F:$F)*(U$4='เคี้ยวเอื้อง รายชุดการฆ่า'!$H:$H),0)))))</f>
        <v/>
      </c>
      <c r="V19" s="22" t="str">
        <f t="array" ref="V19">IF(V$4="","",IF(INDEX('เคี้ยวเอื้อง รายชุดการฆ่า'!$W:$W,(MATCH(1,($B$2='เคี้ยวเอื้อง รายชุดการฆ่า'!$F:$F)*(V$4='เคี้ยวเอื้อง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รายชุดการฆ่า'!$F:$F)*(V$4='เคี้ยวเอื้อง รายชุดการฆ่า'!$H:$H),0)))))</f>
        <v/>
      </c>
      <c r="W19" s="22" t="str">
        <f t="array" ref="W19">IF(W$4="","",IF(INDEX('เคี้ยวเอื้อง รายชุดการฆ่า'!$W:$W,(MATCH(1,($B$2='เคี้ยวเอื้อง รายชุดการฆ่า'!$F:$F)*(W$4='เคี้ยวเอื้อง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รายชุดการฆ่า'!$F:$F)*(W$4='เคี้ยวเอื้อง รายชุดการฆ่า'!$H:$H),0)))))</f>
        <v/>
      </c>
      <c r="X19" s="28"/>
      <c r="Y19" s="38" t="s">
        <v>88</v>
      </c>
      <c r="Z19" s="22" t="str">
        <f t="array" ref="Z19">IF(Z$4="","",IF(INDEX('เคี้ยวเอื้อง รายชุดการฆ่า'!$W:$W,(MATCH(1,($B$2='เคี้ยวเอื้อง รายชุดการฆ่า'!$F:$F)*(Z$4='เคี้ยวเอื้อง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รายชุดการฆ่า'!$F:$F)*(Z$4='เคี้ยวเอื้อง รายชุดการฆ่า'!$H:$H),0)))))</f>
        <v/>
      </c>
      <c r="AA19" s="22" t="str">
        <f t="array" ref="AA19">IF(AA$4="","",IF(INDEX('เคี้ยวเอื้อง รายชุดการฆ่า'!$W:$W,(MATCH(1,($B$2='เคี้ยวเอื้อง รายชุดการฆ่า'!$F:$F)*(AA$4='เคี้ยวเอื้อง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รายชุดการฆ่า'!$F:$F)*(AA$4='เคี้ยวเอื้อง รายชุดการฆ่า'!$H:$H),0)))))</f>
        <v/>
      </c>
      <c r="AB19" s="22" t="str">
        <f t="array" ref="AB19">IF(AB$4="","",IF(INDEX('เคี้ยวเอื้อง รายชุดการฆ่า'!$W:$W,(MATCH(1,($B$2='เคี้ยวเอื้อง รายชุดการฆ่า'!$F:$F)*(AB$4='เคี้ยวเอื้อง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รายชุดการฆ่า'!$F:$F)*(AB$4='เคี้ยวเอื้อง รายชุดการฆ่า'!$H:$H),0)))))</f>
        <v/>
      </c>
      <c r="AC19" s="22" t="str">
        <f t="array" ref="AC19">IF(AC$4="","",IF(INDEX('เคี้ยวเอื้อง รายชุดการฆ่า'!$W:$W,(MATCH(1,($B$2='เคี้ยวเอื้อง รายชุดการฆ่า'!$F:$F)*(AC$4='เคี้ยวเอื้อง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รายชุดการฆ่า'!$F:$F)*(AC$4='เคี้ยวเอื้อง รายชุดการฆ่า'!$H:$H),0)))))</f>
        <v/>
      </c>
      <c r="AD19" s="22" t="str">
        <f t="array" ref="AD19">IF(AD$4="","",IF(INDEX('เคี้ยวเอื้อง รายชุดการฆ่า'!$W:$W,(MATCH(1,($B$2='เคี้ยวเอื้อง รายชุดการฆ่า'!$F:$F)*(AD$4='เคี้ยวเอื้อง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รายชุดการฆ่า'!$F:$F)*(AD$4='เคี้ยวเอื้อง รายชุดการฆ่า'!$H:$H),0)))))</f>
        <v/>
      </c>
      <c r="AE19" s="22" t="str">
        <f t="array" ref="AE19">IF(AE$4="","",IF(INDEX('เคี้ยวเอื้อง รายชุดการฆ่า'!$W:$W,(MATCH(1,($B$2='เคี้ยวเอื้อง รายชุดการฆ่า'!$F:$F)*(AE$4='เคี้ยวเอื้อง รายชุดการฆ่า'!$H:$H),0)))=0,"",INDEX('เคี้ยวเอื้อง รายชุดการฆ่า'!$W:$W,(MATCH(1,($B$2='เคี้ยวเอื้อง รายชุดการฆ่า'!$F:$F)*(AE$4='เคี้ยวเอื้อง รายชุดการฆ่า'!$H:$H),0)))))</f>
        <v/>
      </c>
      <c r="AF19" s="28"/>
    </row>
    <row r="20" customHeight="1" spans="1:32">
      <c r="A20" s="39"/>
      <c r="B20" s="40"/>
      <c r="C20" s="40"/>
      <c r="D20" s="40"/>
      <c r="E20" s="40"/>
      <c r="F20" s="40"/>
      <c r="G20" s="40"/>
      <c r="H20" s="41"/>
      <c r="I20" s="39"/>
      <c r="J20" s="40"/>
      <c r="K20" s="40"/>
      <c r="L20" s="40"/>
      <c r="M20" s="40"/>
      <c r="N20" s="40"/>
      <c r="O20" s="40"/>
      <c r="P20" s="42"/>
      <c r="Q20" s="39"/>
      <c r="R20" s="40"/>
      <c r="S20" s="40"/>
      <c r="T20" s="40"/>
      <c r="U20" s="40"/>
      <c r="V20" s="40"/>
      <c r="W20" s="40"/>
      <c r="X20" s="42"/>
      <c r="Y20" s="39"/>
      <c r="Z20" s="40"/>
      <c r="AA20" s="40"/>
      <c r="AB20" s="40"/>
      <c r="AC20" s="40"/>
      <c r="AD20" s="40"/>
      <c r="AE20" s="40"/>
      <c r="AF20" s="42"/>
    </row>
    <row r="21" customHeight="1" spans="1:32">
      <c r="A21" s="20" t="s">
        <v>89</v>
      </c>
      <c r="B21" s="20"/>
      <c r="C21" s="20"/>
      <c r="D21" s="20"/>
      <c r="E21" s="20"/>
      <c r="F21" s="20"/>
      <c r="G21" s="20"/>
      <c r="H21" s="20"/>
      <c r="I21" s="20" t="s">
        <v>89</v>
      </c>
      <c r="J21" s="20"/>
      <c r="K21" s="20"/>
      <c r="L21" s="20"/>
      <c r="M21" s="20"/>
      <c r="N21" s="20"/>
      <c r="O21" s="20"/>
      <c r="P21" s="20"/>
      <c r="Q21" s="20" t="s">
        <v>89</v>
      </c>
      <c r="R21" s="20"/>
      <c r="S21" s="20"/>
      <c r="T21" s="20"/>
      <c r="U21" s="20"/>
      <c r="V21" s="20"/>
      <c r="W21" s="20"/>
      <c r="X21" s="20"/>
      <c r="Y21" s="20" t="s">
        <v>89</v>
      </c>
      <c r="Z21" s="20"/>
      <c r="AA21" s="20"/>
      <c r="AB21" s="20"/>
      <c r="AC21" s="20"/>
      <c r="AD21" s="20"/>
      <c r="AE21" s="20"/>
      <c r="AF21" s="20"/>
    </row>
    <row r="22" customHeight="1" spans="1:32">
      <c r="A22" s="20" t="s">
        <v>90</v>
      </c>
      <c r="B22" s="20"/>
      <c r="C22" s="20"/>
      <c r="D22" s="20"/>
      <c r="E22" s="20"/>
      <c r="F22" s="20"/>
      <c r="G22" s="20"/>
      <c r="H22" s="20"/>
      <c r="I22" s="20" t="s">
        <v>90</v>
      </c>
      <c r="J22" s="20"/>
      <c r="K22" s="20"/>
      <c r="L22" s="20"/>
      <c r="M22" s="20"/>
      <c r="N22" s="20"/>
      <c r="O22" s="20"/>
      <c r="P22" s="20"/>
      <c r="Q22" s="20" t="s">
        <v>90</v>
      </c>
      <c r="R22" s="20"/>
      <c r="S22" s="20"/>
      <c r="T22" s="20"/>
      <c r="U22" s="20"/>
      <c r="V22" s="20"/>
      <c r="W22" s="20"/>
      <c r="X22" s="20"/>
      <c r="Y22" s="20" t="s">
        <v>90</v>
      </c>
      <c r="Z22" s="20"/>
      <c r="AA22" s="20"/>
      <c r="AB22" s="20"/>
      <c r="AC22" s="20"/>
      <c r="AD22" s="20"/>
      <c r="AE22" s="20"/>
      <c r="AF22" s="20"/>
    </row>
    <row r="23" customHeight="1" spans="1:32">
      <c r="A23" s="33" t="s">
        <v>91</v>
      </c>
      <c r="B23" s="33"/>
      <c r="C23" s="33"/>
      <c r="D23" s="33"/>
      <c r="E23" s="33"/>
      <c r="F23" s="33"/>
      <c r="G23" s="33"/>
      <c r="H23" s="33"/>
      <c r="I23" s="33" t="s">
        <v>91</v>
      </c>
      <c r="J23" s="33"/>
      <c r="K23" s="33"/>
      <c r="L23" s="33"/>
      <c r="M23" s="33"/>
      <c r="N23" s="33"/>
      <c r="O23" s="33"/>
      <c r="P23" s="33"/>
      <c r="Q23" s="33" t="s">
        <v>91</v>
      </c>
      <c r="R23" s="33"/>
      <c r="S23" s="33"/>
      <c r="T23" s="33"/>
      <c r="U23" s="33"/>
      <c r="V23" s="33"/>
      <c r="W23" s="33"/>
      <c r="X23" s="33"/>
      <c r="Y23" s="33" t="s">
        <v>91</v>
      </c>
      <c r="Z23" s="33"/>
      <c r="AA23" s="33"/>
      <c r="AB23" s="33"/>
      <c r="AC23" s="33"/>
      <c r="AD23" s="33"/>
      <c r="AE23" s="33"/>
      <c r="AF23" s="33"/>
    </row>
    <row r="24" customHeight="1" spans="1:25">
      <c r="A24" s="34" t="s">
        <v>92</v>
      </c>
      <c r="I24" s="34" t="s">
        <v>92</v>
      </c>
      <c r="Q24" s="34" t="s">
        <v>92</v>
      </c>
      <c r="Y24" s="34" t="s">
        <v>92</v>
      </c>
    </row>
  </sheetData>
  <sheetProtection algorithmName="SHA-512" hashValue="DpGMeKIgEJLMRI3maJscq0f9Pgm+KLSvbf+t2xZXbHUA4K9ARUCTe8a6RwLjSEPasS4344X7lC7YEoXPqY5ByA==" saltValue="NfdnaZ+rnMRjceMYy84CYw==" spinCount="100000" sheet="1" objects="1" scenarios="1"/>
  <mergeCells count="24">
    <mergeCell ref="A1:H1"/>
    <mergeCell ref="I1:P1"/>
    <mergeCell ref="Q1:X1"/>
    <mergeCell ref="Y1:AF1"/>
    <mergeCell ref="C2:E2"/>
    <mergeCell ref="K2:M2"/>
    <mergeCell ref="S2:U2"/>
    <mergeCell ref="AA2:AC2"/>
    <mergeCell ref="A21:H21"/>
    <mergeCell ref="I21:P21"/>
    <mergeCell ref="Q21:X21"/>
    <mergeCell ref="Y21:AF21"/>
    <mergeCell ref="A22:H22"/>
    <mergeCell ref="I22:P22"/>
    <mergeCell ref="Q22:X22"/>
    <mergeCell ref="Y22:AF22"/>
    <mergeCell ref="A23:H23"/>
    <mergeCell ref="I23:P23"/>
    <mergeCell ref="Q23:X23"/>
    <mergeCell ref="Y23:AF23"/>
    <mergeCell ref="H3:H5"/>
    <mergeCell ref="P3:P5"/>
    <mergeCell ref="X3:X5"/>
    <mergeCell ref="AF3:AF5"/>
  </mergeCells>
  <pageMargins left="0.31496062992126" right="0" top="0.748031496062992" bottom="0.748031496062992" header="0.31496062992126" footer="0.31496062992126"/>
  <pageSetup paperSize="9" orientation="portrait" horizontalDpi="3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9"/>
  <sheetViews>
    <sheetView zoomScale="70" zoomScaleNormal="70" workbookViewId="0">
      <selection activeCell="A1" sqref="A1:H1"/>
    </sheetView>
  </sheetViews>
  <sheetFormatPr defaultColWidth="9" defaultRowHeight="21" customHeight="1"/>
  <cols>
    <col min="1" max="1" width="31.4545454545455" style="15" customWidth="1"/>
    <col min="2" max="8" width="9.54545454545454" style="16" customWidth="1"/>
    <col min="9" max="9" width="31.4545454545455" style="16" customWidth="1"/>
    <col min="10" max="16" width="9.54545454545454" style="16" customWidth="1"/>
    <col min="17" max="17" width="31.4545454545455" style="16" customWidth="1"/>
    <col min="18" max="24" width="9.54545454545454" style="16" customWidth="1"/>
    <col min="25" max="25" width="31.4545454545455" style="16" customWidth="1"/>
    <col min="26" max="32" width="9.54545454545454" style="16" customWidth="1"/>
    <col min="33" max="16384" width="9" style="16"/>
  </cols>
  <sheetData>
    <row r="1" customHeight="1" spans="1:33">
      <c r="A1" s="17" t="s">
        <v>93</v>
      </c>
      <c r="B1" s="17"/>
      <c r="C1" s="17"/>
      <c r="D1" s="17"/>
      <c r="E1" s="17"/>
      <c r="F1" s="17"/>
      <c r="G1" s="17"/>
      <c r="H1" s="17"/>
      <c r="I1" s="17" t="s">
        <v>93</v>
      </c>
      <c r="J1" s="17"/>
      <c r="K1" s="17"/>
      <c r="L1" s="17"/>
      <c r="M1" s="17"/>
      <c r="N1" s="17"/>
      <c r="O1" s="17"/>
      <c r="P1" s="17"/>
      <c r="Q1" s="17" t="s">
        <v>93</v>
      </c>
      <c r="R1" s="17"/>
      <c r="S1" s="17"/>
      <c r="T1" s="17"/>
      <c r="U1" s="17"/>
      <c r="V1" s="17"/>
      <c r="W1" s="17"/>
      <c r="X1" s="17"/>
      <c r="Y1" s="17" t="s">
        <v>93</v>
      </c>
      <c r="Z1" s="17"/>
      <c r="AA1" s="17"/>
      <c r="AB1" s="17"/>
      <c r="AC1" s="17"/>
      <c r="AD1" s="17"/>
      <c r="AE1" s="17"/>
      <c r="AF1" s="17"/>
      <c r="AG1" s="36"/>
    </row>
    <row r="2" customHeight="1" spans="1:30">
      <c r="A2" s="18" t="s">
        <v>79</v>
      </c>
      <c r="B2" s="19" t="str">
        <f>'เคี้ยวเอื้อง เลือกวันที่พิมพ์'!B1</f>
        <v>(blank)</v>
      </c>
      <c r="C2" s="20" t="str">
        <f>"ชื่อโรงฆ่าสัตว์"&amp;"  "&amp;'เคี้ยวเอื้อง รายชุดการฆ่า'!C2</f>
        <v>ชื่อโรงฆ่าสัตว์  </v>
      </c>
      <c r="D2" s="20"/>
      <c r="E2" s="20"/>
      <c r="F2" s="16" t="str">
        <f>"เลขที่ใบอนุญาตฯ"&amp;"  "&amp;'เคี้ยวเอื้อง รายชุดการฆ่า'!E2</f>
        <v>เลขที่ใบอนุญาตฯ  </v>
      </c>
      <c r="I2" s="18" t="s">
        <v>79</v>
      </c>
      <c r="J2" s="19" t="str">
        <f>'เคี้ยวเอื้อง เลือกวันที่พิมพ์'!B1</f>
        <v>(blank)</v>
      </c>
      <c r="K2" s="20" t="str">
        <f>"ชื่อโรงฆ่าสัตว์"&amp;"  "&amp;'เคี้ยวเอื้อง รายชุดการฆ่า'!C2</f>
        <v>ชื่อโรงฆ่าสัตว์  </v>
      </c>
      <c r="L2" s="20"/>
      <c r="M2" s="20"/>
      <c r="N2" s="16" t="str">
        <f>"เลขที่ใบอนุญาตฯ"&amp;"  "&amp;'เคี้ยวเอื้อง รายชุดการฆ่า'!E2</f>
        <v>เลขที่ใบอนุญาตฯ  </v>
      </c>
      <c r="Q2" s="18" t="s">
        <v>79</v>
      </c>
      <c r="R2" s="19" t="str">
        <f>'เคี้ยวเอื้อง เลือกวันที่พิมพ์'!B1</f>
        <v>(blank)</v>
      </c>
      <c r="S2" s="20" t="str">
        <f>"ชื่อโรงฆ่าสัตว์"&amp;"  "&amp;'เคี้ยวเอื้อง รายชุดการฆ่า'!C2</f>
        <v>ชื่อโรงฆ่าสัตว์  </v>
      </c>
      <c r="T2" s="20"/>
      <c r="U2" s="20"/>
      <c r="V2" s="16" t="str">
        <f>"เลขที่ใบอนุญาตฯ"&amp;"  "&amp;'เคี้ยวเอื้อง รายชุดการฆ่า'!E2</f>
        <v>เลขที่ใบอนุญาตฯ  </v>
      </c>
      <c r="Y2" s="18" t="s">
        <v>79</v>
      </c>
      <c r="Z2" s="19" t="str">
        <f>'เคี้ยวเอื้อง เลือกวันที่พิมพ์'!B1</f>
        <v>(blank)</v>
      </c>
      <c r="AA2" s="20" t="str">
        <f>"ชื่อโรงฆ่าสัตว์"&amp;"  "&amp;'เคี้ยวเอื้อง รายชุดการฆ่า'!C2</f>
        <v>ชื่อโรงฆ่าสัตว์  </v>
      </c>
      <c r="AB2" s="20"/>
      <c r="AC2" s="20"/>
      <c r="AD2" s="16" t="str">
        <f>"เลขที่ใบอนุญาตฯ"&amp;"  "&amp;'เคี้ยวเอื้อง รายชุดการฆ่า'!E2</f>
        <v>เลขที่ใบอนุญาตฯ  </v>
      </c>
    </row>
    <row r="3" customHeight="1" spans="1:32">
      <c r="A3" s="21" t="s">
        <v>6</v>
      </c>
      <c r="B3" s="22" t="str">
        <f>IF(B4&lt;&gt;"","1","")</f>
        <v>1</v>
      </c>
      <c r="C3" s="22" t="str">
        <f>IF(C4&lt;&gt;"","2","")</f>
        <v/>
      </c>
      <c r="D3" s="22" t="str">
        <f>IF(D4&lt;&gt;"","3","")</f>
        <v/>
      </c>
      <c r="E3" s="22" t="str">
        <f>IF(E4&lt;&gt;"","4","")</f>
        <v/>
      </c>
      <c r="F3" s="22" t="str">
        <f>IF(F4&lt;&gt;"","5","")</f>
        <v/>
      </c>
      <c r="G3" s="22" t="str">
        <f>IF(G4&lt;&gt;"","6","")</f>
        <v/>
      </c>
      <c r="H3" s="23" t="s">
        <v>80</v>
      </c>
      <c r="I3" s="21" t="s">
        <v>6</v>
      </c>
      <c r="J3" s="22" t="str">
        <f>IF(J4&lt;&gt;"","7","")</f>
        <v/>
      </c>
      <c r="K3" s="22" t="str">
        <f>IF(K4&lt;&gt;"","8","")</f>
        <v/>
      </c>
      <c r="L3" s="22" t="str">
        <f>IF(L4&lt;&gt;"","9","")</f>
        <v/>
      </c>
      <c r="M3" s="22" t="str">
        <f>IF(M4&lt;&gt;"","10","")</f>
        <v/>
      </c>
      <c r="N3" s="22" t="str">
        <f>IF(N4&lt;&gt;"","11","")</f>
        <v/>
      </c>
      <c r="O3" s="22" t="str">
        <f>IF(O4&lt;&gt;"","12","")</f>
        <v/>
      </c>
      <c r="P3" s="23" t="s">
        <v>80</v>
      </c>
      <c r="Q3" s="21" t="s">
        <v>6</v>
      </c>
      <c r="R3" s="22" t="str">
        <f>IF(R4&lt;&gt;"","13","")</f>
        <v/>
      </c>
      <c r="S3" s="22" t="str">
        <f>IF(S4&lt;&gt;"","14","")</f>
        <v/>
      </c>
      <c r="T3" s="22" t="str">
        <f>IF(T4&lt;&gt;"","15","")</f>
        <v/>
      </c>
      <c r="U3" s="22" t="str">
        <f>IF(U4&lt;&gt;"","16","")</f>
        <v/>
      </c>
      <c r="V3" s="22" t="str">
        <f>IF(V4&lt;&gt;"","17","")</f>
        <v/>
      </c>
      <c r="W3" s="22" t="str">
        <f>IF(W4&lt;&gt;"","18","")</f>
        <v/>
      </c>
      <c r="X3" s="23" t="s">
        <v>80</v>
      </c>
      <c r="Y3" s="21" t="s">
        <v>6</v>
      </c>
      <c r="Z3" s="22" t="str">
        <f>IF(Z4&lt;&gt;"","19","")</f>
        <v/>
      </c>
      <c r="AA3" s="22" t="str">
        <f>IF(AA4&lt;&gt;"","20","")</f>
        <v/>
      </c>
      <c r="AB3" s="22" t="str">
        <f>IF(AB4&lt;&gt;"","21","")</f>
        <v/>
      </c>
      <c r="AC3" s="22" t="str">
        <f>IF(AC4&lt;&gt;"","22","")</f>
        <v/>
      </c>
      <c r="AD3" s="22" t="str">
        <f>IF(AD4&lt;&gt;"","23","")</f>
        <v/>
      </c>
      <c r="AE3" s="22" t="str">
        <f>IF(AE4&lt;&gt;"","24","")</f>
        <v/>
      </c>
      <c r="AF3" s="23" t="s">
        <v>80</v>
      </c>
    </row>
    <row r="4" customHeight="1" spans="1:32">
      <c r="A4" s="24" t="s">
        <v>7</v>
      </c>
      <c r="B4" s="22" t="str">
        <f>IF('เคี้ยวเอื้อง เลือกวันที่พิมพ์'!B3="","",'เคี้ยวเอื้อง เลือกวันที่พิมพ์'!B3)</f>
        <v>(blank)</v>
      </c>
      <c r="C4" s="22" t="str">
        <f>IF('เคี้ยวเอื้อง เลือกวันที่พิมพ์'!C3="","",'เคี้ยวเอื้อง เลือกวันที่พิมพ์'!C3)</f>
        <v/>
      </c>
      <c r="D4" s="22" t="str">
        <f>IF('เคี้ยวเอื้อง เลือกวันที่พิมพ์'!D3="","",'เคี้ยวเอื้อง เลือกวันที่พิมพ์'!D3)</f>
        <v/>
      </c>
      <c r="E4" s="22" t="str">
        <f>IF('เคี้ยวเอื้อง เลือกวันที่พิมพ์'!E3="","",'เคี้ยวเอื้อง เลือกวันที่พิมพ์'!E3)</f>
        <v/>
      </c>
      <c r="F4" s="22" t="str">
        <f>IF('เคี้ยวเอื้อง เลือกวันที่พิมพ์'!F3="","",'เคี้ยวเอื้อง เลือกวันที่พิมพ์'!F3)</f>
        <v/>
      </c>
      <c r="G4" s="22" t="str">
        <f>IF('เคี้ยวเอื้อง เลือกวันที่พิมพ์'!G3="","",'เคี้ยวเอื้อง เลือกวันที่พิมพ์'!G3)</f>
        <v/>
      </c>
      <c r="H4" s="25"/>
      <c r="I4" s="24" t="s">
        <v>7</v>
      </c>
      <c r="J4" s="22" t="str">
        <f>IF('เคี้ยวเอื้อง เลือกวันที่พิมพ์'!H3="","",'เคี้ยวเอื้อง เลือกวันที่พิมพ์'!H3)</f>
        <v/>
      </c>
      <c r="K4" s="22" t="str">
        <f>IF('เคี้ยวเอื้อง เลือกวันที่พิมพ์'!I3="","",'เคี้ยวเอื้อง เลือกวันที่พิมพ์'!I3)</f>
        <v/>
      </c>
      <c r="L4" s="22" t="str">
        <f>IF('เคี้ยวเอื้อง เลือกวันที่พิมพ์'!J3="","",'เคี้ยวเอื้อง เลือกวันที่พิมพ์'!J3)</f>
        <v/>
      </c>
      <c r="M4" s="22" t="str">
        <f>IF('เคี้ยวเอื้อง เลือกวันที่พิมพ์'!K3="","",'เคี้ยวเอื้อง เลือกวันที่พิมพ์'!K3)</f>
        <v/>
      </c>
      <c r="N4" s="22" t="str">
        <f>IF('เคี้ยวเอื้อง เลือกวันที่พิมพ์'!L3="","",'เคี้ยวเอื้อง เลือกวันที่พิมพ์'!L3)</f>
        <v/>
      </c>
      <c r="O4" s="22" t="str">
        <f>IF('เคี้ยวเอื้อง เลือกวันที่พิมพ์'!M3="","",'เคี้ยวเอื้อง เลือกวันที่พิมพ์'!M3)</f>
        <v/>
      </c>
      <c r="P4" s="25"/>
      <c r="Q4" s="24" t="s">
        <v>7</v>
      </c>
      <c r="R4" s="22" t="str">
        <f>IF('เคี้ยวเอื้อง เลือกวันที่พิมพ์'!N3="","",'เคี้ยวเอื้อง เลือกวันที่พิมพ์'!N3)</f>
        <v/>
      </c>
      <c r="S4" s="22" t="str">
        <f>IF('เคี้ยวเอื้อง เลือกวันที่พิมพ์'!O3="","",'เคี้ยวเอื้อง เลือกวันที่พิมพ์'!O3)</f>
        <v/>
      </c>
      <c r="T4" s="22" t="str">
        <f>IF('เคี้ยวเอื้อง เลือกวันที่พิมพ์'!P3="","",'เคี้ยวเอื้อง เลือกวันที่พิมพ์'!P3)</f>
        <v/>
      </c>
      <c r="U4" s="22" t="str">
        <f>IF('เคี้ยวเอื้อง เลือกวันที่พิมพ์'!Q3="","",'เคี้ยวเอื้อง เลือกวันที่พิมพ์'!Q3)</f>
        <v/>
      </c>
      <c r="V4" s="22" t="str">
        <f>IF('เคี้ยวเอื้อง เลือกวันที่พิมพ์'!R3="","",'เคี้ยวเอื้อง เลือกวันที่พิมพ์'!R3)</f>
        <v/>
      </c>
      <c r="W4" s="22" t="str">
        <f>IF('เคี้ยวเอื้อง เลือกวันที่พิมพ์'!S3="","",'เคี้ยวเอื้อง เลือกวันที่พิมพ์'!S3)</f>
        <v/>
      </c>
      <c r="X4" s="25"/>
      <c r="Y4" s="24" t="s">
        <v>7</v>
      </c>
      <c r="Z4" s="22" t="str">
        <f>IF('เคี้ยวเอื้อง เลือกวันที่พิมพ์'!T3="","",'เคี้ยวเอื้อง เลือกวันที่พิมพ์'!T3)</f>
        <v/>
      </c>
      <c r="AA4" s="22" t="str">
        <f>IF('เคี้ยวเอื้อง เลือกวันที่พิมพ์'!U3="","",'เคี้ยวเอื้อง เลือกวันที่พิมพ์'!U3)</f>
        <v/>
      </c>
      <c r="AB4" s="22" t="str">
        <f>IF('เคี้ยวเอื้อง เลือกวันที่พิมพ์'!V3="","",'เคี้ยวเอื้อง เลือกวันที่พิมพ์'!V3)</f>
        <v/>
      </c>
      <c r="AC4" s="22" t="str">
        <f>IF('เคี้ยวเอื้อง เลือกวันที่พิมพ์'!W3="","",'เคี้ยวเอื้อง เลือกวันที่พิมพ์'!W3)</f>
        <v/>
      </c>
      <c r="AD4" s="22" t="str">
        <f>IF('เคี้ยวเอื้อง เลือกวันที่พิมพ์'!X3="","",'เคี้ยวเอื้อง เลือกวันที่พิมพ์'!X3)</f>
        <v/>
      </c>
      <c r="AE4" s="22" t="str">
        <f>IF('เคี้ยวเอื้อง เลือกวันที่พิมพ์'!Y3="","",'เคี้ยวเอื้อง เลือกวันที่พิมพ์'!Y3)</f>
        <v/>
      </c>
      <c r="AF4" s="25"/>
    </row>
    <row r="5" customHeight="1" spans="1:32">
      <c r="A5" s="26" t="s">
        <v>8</v>
      </c>
      <c r="B5" s="22" t="str">
        <f>IF('เคี้ยวเอื้อง เลือกวันที่พิมพ์'!B4="","",'เคี้ยวเอื้อง เลือกวันที่พิมพ์'!B4)</f>
        <v>(blank)</v>
      </c>
      <c r="C5" s="22" t="str">
        <f>IF('เคี้ยวเอื้อง เลือกวันที่พิมพ์'!C4="","",'เคี้ยวเอื้อง เลือกวันที่พิมพ์'!C4)</f>
        <v/>
      </c>
      <c r="D5" s="22" t="str">
        <f>IF('เคี้ยวเอื้อง เลือกวันที่พิมพ์'!D4="","",'เคี้ยวเอื้อง เลือกวันที่พิมพ์'!D4)</f>
        <v/>
      </c>
      <c r="E5" s="22" t="str">
        <f>IF('เคี้ยวเอื้อง เลือกวันที่พิมพ์'!E4="","",'เคี้ยวเอื้อง เลือกวันที่พิมพ์'!E4)</f>
        <v/>
      </c>
      <c r="F5" s="22" t="str">
        <f>IF('เคี้ยวเอื้อง เลือกวันที่พิมพ์'!F4="","",'เคี้ยวเอื้อง เลือกวันที่พิมพ์'!F4)</f>
        <v/>
      </c>
      <c r="G5" s="22" t="str">
        <f>IF('เคี้ยวเอื้อง เลือกวันที่พิมพ์'!G4="","",'เคี้ยวเอื้อง เลือกวันที่พิมพ์'!G4)</f>
        <v/>
      </c>
      <c r="H5" s="27"/>
      <c r="I5" s="26" t="s">
        <v>8</v>
      </c>
      <c r="J5" s="22" t="str">
        <f>IF('เคี้ยวเอื้อง เลือกวันที่พิมพ์'!H4="","",'เคี้ยวเอื้อง เลือกวันที่พิมพ์'!H4)</f>
        <v/>
      </c>
      <c r="K5" s="22" t="str">
        <f>IF('เคี้ยวเอื้อง เลือกวันที่พิมพ์'!I4="","",'เคี้ยวเอื้อง เลือกวันที่พิมพ์'!I4)</f>
        <v/>
      </c>
      <c r="L5" s="22" t="str">
        <f>IF('เคี้ยวเอื้อง เลือกวันที่พิมพ์'!J4="","",'เคี้ยวเอื้อง เลือกวันที่พิมพ์'!J4)</f>
        <v/>
      </c>
      <c r="M5" s="22" t="str">
        <f>IF('เคี้ยวเอื้อง เลือกวันที่พิมพ์'!K4="","",'เคี้ยวเอื้อง เลือกวันที่พิมพ์'!K4)</f>
        <v/>
      </c>
      <c r="N5" s="22" t="str">
        <f>IF('เคี้ยวเอื้อง เลือกวันที่พิมพ์'!L4="","",'เคี้ยวเอื้อง เลือกวันที่พิมพ์'!L4)</f>
        <v/>
      </c>
      <c r="O5" s="22" t="str">
        <f>IF('เคี้ยวเอื้อง เลือกวันที่พิมพ์'!M4="","",'เคี้ยวเอื้อง เลือกวันที่พิมพ์'!M4)</f>
        <v/>
      </c>
      <c r="P5" s="27"/>
      <c r="Q5" s="26" t="s">
        <v>8</v>
      </c>
      <c r="R5" s="22" t="str">
        <f>IF('เคี้ยวเอื้อง เลือกวันที่พิมพ์'!N4="","",'เคี้ยวเอื้อง เลือกวันที่พิมพ์'!N4)</f>
        <v/>
      </c>
      <c r="S5" s="22" t="str">
        <f>IF('เคี้ยวเอื้อง เลือกวันที่พิมพ์'!O4="","",'เคี้ยวเอื้อง เลือกวันที่พิมพ์'!O4)</f>
        <v/>
      </c>
      <c r="T5" s="22" t="str">
        <f>IF('เคี้ยวเอื้อง เลือกวันที่พิมพ์'!P4="","",'เคี้ยวเอื้อง เลือกวันที่พิมพ์'!P4)</f>
        <v/>
      </c>
      <c r="U5" s="22" t="str">
        <f>IF('เคี้ยวเอื้อง เลือกวันที่พิมพ์'!Q4="","",'เคี้ยวเอื้อง เลือกวันที่พิมพ์'!Q4)</f>
        <v/>
      </c>
      <c r="V5" s="22" t="str">
        <f>IF('เคี้ยวเอื้อง เลือกวันที่พิมพ์'!R4="","",'เคี้ยวเอื้อง เลือกวันที่พิมพ์'!R4)</f>
        <v/>
      </c>
      <c r="W5" s="22" t="str">
        <f>IF('เคี้ยวเอื้อง เลือกวันที่พิมพ์'!S4="","",'เคี้ยวเอื้อง เลือกวันที่พิมพ์'!S4)</f>
        <v/>
      </c>
      <c r="X5" s="27"/>
      <c r="Y5" s="26" t="s">
        <v>8</v>
      </c>
      <c r="Z5" s="22" t="str">
        <f>IF('เคี้ยวเอื้อง เลือกวันที่พิมพ์'!T4="","",'เคี้ยวเอื้อง เลือกวันที่พิมพ์'!T4)</f>
        <v/>
      </c>
      <c r="AA5" s="22" t="str">
        <f>IF('เคี้ยวเอื้อง เลือกวันที่พิมพ์'!U4="","",'เคี้ยวเอื้อง เลือกวันที่พิมพ์'!U4)</f>
        <v/>
      </c>
      <c r="AB5" s="22" t="str">
        <f>IF('เคี้ยวเอื้อง เลือกวันที่พิมพ์'!V4="","",'เคี้ยวเอื้อง เลือกวันที่พิมพ์'!V4)</f>
        <v/>
      </c>
      <c r="AC5" s="22" t="str">
        <f>IF('เคี้ยวเอื้อง เลือกวันที่พิมพ์'!W4="","",'เคี้ยวเอื้อง เลือกวันที่พิมพ์'!W4)</f>
        <v/>
      </c>
      <c r="AD5" s="22" t="str">
        <f>IF('เคี้ยวเอื้อง เลือกวันที่พิมพ์'!X4="","",'เคี้ยวเอื้อง เลือกวันที่พิมพ์'!X4)</f>
        <v/>
      </c>
      <c r="AE5" s="22" t="str">
        <f>IF('เคี้ยวเอื้อง เลือกวันที่พิมพ์'!Y4="","",'เคี้ยวเอื้อง เลือกวันที่พิมพ์'!Y4)</f>
        <v/>
      </c>
      <c r="AF5" s="27"/>
    </row>
    <row r="6" customHeight="1" spans="1:32">
      <c r="A6" s="26" t="s">
        <v>23</v>
      </c>
      <c r="B6" s="22" t="str">
        <f>IF('เคี้ยวเอื้อง เลือกวันที่พิมพ์'!B19="","",'เคี้ยวเอื้อง เลือกวันที่พิมพ์'!B19)</f>
        <v/>
      </c>
      <c r="C6" s="22" t="str">
        <f>IF('เคี้ยวเอื้อง เลือกวันที่พิมพ์'!C19="","",'เคี้ยวเอื้อง เลือกวันที่พิมพ์'!C19)</f>
        <v/>
      </c>
      <c r="D6" s="22" t="str">
        <f>IF('เคี้ยวเอื้อง เลือกวันที่พิมพ์'!D19="","",'เคี้ยวเอื้อง เลือกวันที่พิมพ์'!D19)</f>
        <v/>
      </c>
      <c r="E6" s="22" t="str">
        <f>IF('เคี้ยวเอื้อง เลือกวันที่พิมพ์'!E19="","",'เคี้ยวเอื้อง เลือกวันที่พิมพ์'!E19)</f>
        <v/>
      </c>
      <c r="F6" s="22" t="str">
        <f>IF('เคี้ยวเอื้อง เลือกวันที่พิมพ์'!F19="","",'เคี้ยวเอื้อง เลือกวันที่พิมพ์'!F19)</f>
        <v/>
      </c>
      <c r="G6" s="22" t="str">
        <f>IF('เคี้ยวเอื้อง เลือกวันที่พิมพ์'!G19="","",'เคี้ยวเอื้อง เลือกวันที่พิมพ์'!G19)</f>
        <v/>
      </c>
      <c r="H6" s="28">
        <f t="shared" ref="H6:H20" si="0">SUM(B6:G6)</f>
        <v>0</v>
      </c>
      <c r="I6" s="26" t="s">
        <v>23</v>
      </c>
      <c r="J6" s="22" t="str">
        <f>IF('เคี้ยวเอื้อง เลือกวันที่พิมพ์'!H19="","",'เคี้ยวเอื้อง เลือกวันที่พิมพ์'!H19)</f>
        <v/>
      </c>
      <c r="K6" s="22" t="str">
        <f>IF('เคี้ยวเอื้อง เลือกวันที่พิมพ์'!I19="","",'เคี้ยวเอื้อง เลือกวันที่พิมพ์'!I19)</f>
        <v/>
      </c>
      <c r="L6" s="22" t="str">
        <f>IF('เคี้ยวเอื้อง เลือกวันที่พิมพ์'!J19="","",'เคี้ยวเอื้อง เลือกวันที่พิมพ์'!J19)</f>
        <v/>
      </c>
      <c r="M6" s="22" t="str">
        <f>IF('เคี้ยวเอื้อง เลือกวันที่พิมพ์'!K19="","",'เคี้ยวเอื้อง เลือกวันที่พิมพ์'!K19)</f>
        <v/>
      </c>
      <c r="N6" s="22" t="str">
        <f>IF('เคี้ยวเอื้อง เลือกวันที่พิมพ์'!L19="","",'เคี้ยวเอื้อง เลือกวันที่พิมพ์'!L19)</f>
        <v/>
      </c>
      <c r="O6" s="22" t="str">
        <f>IF('เคี้ยวเอื้อง เลือกวันที่พิมพ์'!M19="","",'เคี้ยวเอื้อง เลือกวันที่พิมพ์'!M19)</f>
        <v/>
      </c>
      <c r="P6" s="28">
        <f>SUM(J6:O6)</f>
        <v>0</v>
      </c>
      <c r="Q6" s="26" t="s">
        <v>23</v>
      </c>
      <c r="R6" s="22" t="str">
        <f>IF('เคี้ยวเอื้อง เลือกวันที่พิมพ์'!N19="","",'เคี้ยวเอื้อง เลือกวันที่พิมพ์'!N19)</f>
        <v/>
      </c>
      <c r="S6" s="22" t="str">
        <f>IF('เคี้ยวเอื้อง เลือกวันที่พิมพ์'!O19="","",'เคี้ยวเอื้อง เลือกวันที่พิมพ์'!O19)</f>
        <v/>
      </c>
      <c r="T6" s="22" t="str">
        <f>IF('เคี้ยวเอื้อง เลือกวันที่พิมพ์'!P19="","",'เคี้ยวเอื้อง เลือกวันที่พิมพ์'!P19)</f>
        <v/>
      </c>
      <c r="U6" s="22" t="str">
        <f>IF('เคี้ยวเอื้อง เลือกวันที่พิมพ์'!Q19="","",'เคี้ยวเอื้อง เลือกวันที่พิมพ์'!Q19)</f>
        <v/>
      </c>
      <c r="V6" s="22" t="str">
        <f>IF('เคี้ยวเอื้อง เลือกวันที่พิมพ์'!R19="","",'เคี้ยวเอื้อง เลือกวันที่พิมพ์'!R19)</f>
        <v/>
      </c>
      <c r="W6" s="22" t="str">
        <f>IF('เคี้ยวเอื้อง เลือกวันที่พิมพ์'!S19="","",'เคี้ยวเอื้อง เลือกวันที่พิมพ์'!S19)</f>
        <v/>
      </c>
      <c r="X6" s="35">
        <f>SUM(R6:W6)</f>
        <v>0</v>
      </c>
      <c r="Y6" s="26" t="s">
        <v>23</v>
      </c>
      <c r="Z6" s="22" t="str">
        <f>IF('เคี้ยวเอื้อง เลือกวันที่พิมพ์'!T19="","",'เคี้ยวเอื้อง เลือกวันที่พิมพ์'!T19)</f>
        <v/>
      </c>
      <c r="AA6" s="22" t="str">
        <f>IF('เคี้ยวเอื้อง เลือกวันที่พิมพ์'!U19="","",'เคี้ยวเอื้อง เลือกวันที่พิมพ์'!U19)</f>
        <v/>
      </c>
      <c r="AB6" s="22" t="str">
        <f>IF('เคี้ยวเอื้อง เลือกวันที่พิมพ์'!V19="","",'เคี้ยวเอื้อง เลือกวันที่พิมพ์'!V19)</f>
        <v/>
      </c>
      <c r="AC6" s="22" t="str">
        <f>IF('เคี้ยวเอื้อง เลือกวันที่พิมพ์'!W19="","",'เคี้ยวเอื้อง เลือกวันที่พิมพ์'!W19)</f>
        <v/>
      </c>
      <c r="AD6" s="22" t="str">
        <f>IF('เคี้ยวเอื้อง เลือกวันที่พิมพ์'!X19="","",'เคี้ยวเอื้อง เลือกวันที่พิมพ์'!X19)</f>
        <v/>
      </c>
      <c r="AE6" s="22" t="str">
        <f>IF('เคี้ยวเอื้อง เลือกวันที่พิมพ์'!Y19="","",'เคี้ยวเอื้อง เลือกวันที่พิมพ์'!Y19)</f>
        <v/>
      </c>
      <c r="AF6" s="35">
        <f>SUM(Z6:AE6)</f>
        <v>0</v>
      </c>
    </row>
    <row r="7" ht="37.5" customHeight="1" spans="1:32">
      <c r="A7" s="29" t="s">
        <v>24</v>
      </c>
      <c r="B7" s="22" t="str">
        <f>IF('เคี้ยวเอื้อง เลือกวันที่พิมพ์'!B20="","",'เคี้ยวเอื้อง เลือกวันที่พิมพ์'!B20)</f>
        <v/>
      </c>
      <c r="C7" s="22" t="str">
        <f>IF('เคี้ยวเอื้อง เลือกวันที่พิมพ์'!C20="","",'เคี้ยวเอื้อง เลือกวันที่พิมพ์'!C20)</f>
        <v/>
      </c>
      <c r="D7" s="22" t="str">
        <f>IF('เคี้ยวเอื้อง เลือกวันที่พิมพ์'!D20="","",'เคี้ยวเอื้อง เลือกวันที่พิมพ์'!D20)</f>
        <v/>
      </c>
      <c r="E7" s="22" t="str">
        <f>IF('เคี้ยวเอื้อง เลือกวันที่พิมพ์'!E20="","",'เคี้ยวเอื้อง เลือกวันที่พิมพ์'!E20)</f>
        <v/>
      </c>
      <c r="F7" s="22" t="str">
        <f>IF('เคี้ยวเอื้อง เลือกวันที่พิมพ์'!F20="","",'เคี้ยวเอื้อง เลือกวันที่พิมพ์'!F20)</f>
        <v/>
      </c>
      <c r="G7" s="22" t="str">
        <f>IF('เคี้ยวเอื้อง เลือกวันที่พิมพ์'!G20="","",'เคี้ยวเอื้อง เลือกวันที่พิมพ์'!G20)</f>
        <v/>
      </c>
      <c r="H7" s="28">
        <f t="shared" si="0"/>
        <v>0</v>
      </c>
      <c r="I7" s="29" t="s">
        <v>24</v>
      </c>
      <c r="J7" s="22" t="str">
        <f>IF('เคี้ยวเอื้อง เลือกวันที่พิมพ์'!H20="","",'เคี้ยวเอื้อง เลือกวันที่พิมพ์'!H20)</f>
        <v/>
      </c>
      <c r="K7" s="22" t="str">
        <f>IF('เคี้ยวเอื้อง เลือกวันที่พิมพ์'!I20="","",'เคี้ยวเอื้อง เลือกวันที่พิมพ์'!I20)</f>
        <v/>
      </c>
      <c r="L7" s="22" t="str">
        <f>IF('เคี้ยวเอื้อง เลือกวันที่พิมพ์'!J20="","",'เคี้ยวเอื้อง เลือกวันที่พิมพ์'!J20)</f>
        <v/>
      </c>
      <c r="M7" s="22" t="str">
        <f>IF('เคี้ยวเอื้อง เลือกวันที่พิมพ์'!K20="","",'เคี้ยวเอื้อง เลือกวันที่พิมพ์'!K20)</f>
        <v/>
      </c>
      <c r="N7" s="22" t="str">
        <f>IF('เคี้ยวเอื้อง เลือกวันที่พิมพ์'!L20="","",'เคี้ยวเอื้อง เลือกวันที่พิมพ์'!L20)</f>
        <v/>
      </c>
      <c r="O7" s="22" t="str">
        <f>IF('เคี้ยวเอื้อง เลือกวันที่พิมพ์'!M20="","",'เคี้ยวเอื้อง เลือกวันที่พิมพ์'!M20)</f>
        <v/>
      </c>
      <c r="P7" s="28">
        <f t="shared" ref="P7:P20" si="1">SUM(J7:O7)</f>
        <v>0</v>
      </c>
      <c r="Q7" s="29" t="s">
        <v>24</v>
      </c>
      <c r="R7" s="22" t="str">
        <f>IF('เคี้ยวเอื้อง เลือกวันที่พิมพ์'!N20="","",'เคี้ยวเอื้อง เลือกวันที่พิมพ์'!N20)</f>
        <v/>
      </c>
      <c r="S7" s="22" t="str">
        <f>IF('เคี้ยวเอื้อง เลือกวันที่พิมพ์'!O20="","",'เคี้ยวเอื้อง เลือกวันที่พิมพ์'!O20)</f>
        <v/>
      </c>
      <c r="T7" s="22" t="str">
        <f>IF('เคี้ยวเอื้อง เลือกวันที่พิมพ์'!P20="","",'เคี้ยวเอื้อง เลือกวันที่พิมพ์'!P20)</f>
        <v/>
      </c>
      <c r="U7" s="22" t="str">
        <f>IF('เคี้ยวเอื้อง เลือกวันที่พิมพ์'!Q20="","",'เคี้ยวเอื้อง เลือกวันที่พิมพ์'!Q20)</f>
        <v/>
      </c>
      <c r="V7" s="22" t="str">
        <f>IF('เคี้ยวเอื้อง เลือกวันที่พิมพ์'!R20="","",'เคี้ยวเอื้อง เลือกวันที่พิมพ์'!R20)</f>
        <v/>
      </c>
      <c r="W7" s="22" t="str">
        <f>IF('เคี้ยวเอื้อง เลือกวันที่พิมพ์'!S20="","",'เคี้ยวเอื้อง เลือกวันที่พิมพ์'!S20)</f>
        <v/>
      </c>
      <c r="X7" s="35">
        <f t="shared" ref="X7:X20" si="2">SUM(R7:W7)</f>
        <v>0</v>
      </c>
      <c r="Y7" s="29" t="s">
        <v>24</v>
      </c>
      <c r="Z7" s="22" t="str">
        <f>IF('เคี้ยวเอื้อง เลือกวันที่พิมพ์'!T20="","",'เคี้ยวเอื้อง เลือกวันที่พิมพ์'!T20)</f>
        <v/>
      </c>
      <c r="AA7" s="22" t="str">
        <f>IF('เคี้ยวเอื้อง เลือกวันที่พิมพ์'!U20="","",'เคี้ยวเอื้อง เลือกวันที่พิมพ์'!U20)</f>
        <v/>
      </c>
      <c r="AB7" s="22" t="str">
        <f>IF('เคี้ยวเอื้อง เลือกวันที่พิมพ์'!V20="","",'เคี้ยวเอื้อง เลือกวันที่พิมพ์'!V20)</f>
        <v/>
      </c>
      <c r="AC7" s="22" t="str">
        <f>IF('เคี้ยวเอื้อง เลือกวันที่พิมพ์'!W20="","",'เคี้ยวเอื้อง เลือกวันที่พิมพ์'!W20)</f>
        <v/>
      </c>
      <c r="AD7" s="22" t="str">
        <f>IF('เคี้ยวเอื้อง เลือกวันที่พิมพ์'!X20="","",'เคี้ยวเอื้อง เลือกวันที่พิมพ์'!X20)</f>
        <v/>
      </c>
      <c r="AE7" s="22" t="str">
        <f>IF('เคี้ยวเอื้อง เลือกวันที่พิมพ์'!Y20="","",'เคี้ยวเอื้อง เลือกวันที่พิมพ์'!Y20)</f>
        <v/>
      </c>
      <c r="AF7" s="35">
        <f t="shared" ref="AF7:AF20" si="3">SUM(Z7:AE7)</f>
        <v>0</v>
      </c>
    </row>
    <row r="8" customHeight="1" spans="1:32">
      <c r="A8" s="26" t="s">
        <v>25</v>
      </c>
      <c r="B8" s="22" t="str">
        <f>IF('เคี้ยวเอื้อง เลือกวันที่พิมพ์'!B21="","",'เคี้ยวเอื้อง เลือกวันที่พิมพ์'!B21)</f>
        <v/>
      </c>
      <c r="C8" s="22" t="str">
        <f>IF('เคี้ยวเอื้อง เลือกวันที่พิมพ์'!C21="","",'เคี้ยวเอื้อง เลือกวันที่พิมพ์'!C21)</f>
        <v/>
      </c>
      <c r="D8" s="22" t="str">
        <f>IF('เคี้ยวเอื้อง เลือกวันที่พิมพ์'!D21="","",'เคี้ยวเอื้อง เลือกวันที่พิมพ์'!D21)</f>
        <v/>
      </c>
      <c r="E8" s="22" t="str">
        <f>IF('เคี้ยวเอื้อง เลือกวันที่พิมพ์'!E21="","",'เคี้ยวเอื้อง เลือกวันที่พิมพ์'!E21)</f>
        <v/>
      </c>
      <c r="F8" s="22" t="str">
        <f>IF('เคี้ยวเอื้อง เลือกวันที่พิมพ์'!F21="","",'เคี้ยวเอื้อง เลือกวันที่พิมพ์'!F21)</f>
        <v/>
      </c>
      <c r="G8" s="22" t="str">
        <f>IF('เคี้ยวเอื้อง เลือกวันที่พิมพ์'!G21="","",'เคี้ยวเอื้อง เลือกวันที่พิมพ์'!G21)</f>
        <v/>
      </c>
      <c r="H8" s="28">
        <f t="shared" si="0"/>
        <v>0</v>
      </c>
      <c r="I8" s="26" t="s">
        <v>25</v>
      </c>
      <c r="J8" s="22" t="str">
        <f>IF('เคี้ยวเอื้อง เลือกวันที่พิมพ์'!H21="","",'เคี้ยวเอื้อง เลือกวันที่พิมพ์'!H21)</f>
        <v/>
      </c>
      <c r="K8" s="22" t="str">
        <f>IF('เคี้ยวเอื้อง เลือกวันที่พิมพ์'!I21="","",'เคี้ยวเอื้อง เลือกวันที่พิมพ์'!I21)</f>
        <v/>
      </c>
      <c r="L8" s="22" t="str">
        <f>IF('เคี้ยวเอื้อง เลือกวันที่พิมพ์'!J21="","",'เคี้ยวเอื้อง เลือกวันที่พิมพ์'!J21)</f>
        <v/>
      </c>
      <c r="M8" s="22" t="str">
        <f>IF('เคี้ยวเอื้อง เลือกวันที่พิมพ์'!K21="","",'เคี้ยวเอื้อง เลือกวันที่พิมพ์'!K21)</f>
        <v/>
      </c>
      <c r="N8" s="22" t="str">
        <f>IF('เคี้ยวเอื้อง เลือกวันที่พิมพ์'!L21="","",'เคี้ยวเอื้อง เลือกวันที่พิมพ์'!L21)</f>
        <v/>
      </c>
      <c r="O8" s="22" t="str">
        <f>IF('เคี้ยวเอื้อง เลือกวันที่พิมพ์'!M21="","",'เคี้ยวเอื้อง เลือกวันที่พิมพ์'!M21)</f>
        <v/>
      </c>
      <c r="P8" s="28">
        <f t="shared" si="1"/>
        <v>0</v>
      </c>
      <c r="Q8" s="26" t="s">
        <v>25</v>
      </c>
      <c r="R8" s="22" t="str">
        <f>IF('เคี้ยวเอื้อง เลือกวันที่พิมพ์'!N21="","",'เคี้ยวเอื้อง เลือกวันที่พิมพ์'!N21)</f>
        <v/>
      </c>
      <c r="S8" s="22" t="str">
        <f>IF('เคี้ยวเอื้อง เลือกวันที่พิมพ์'!O21="","",'เคี้ยวเอื้อง เลือกวันที่พิมพ์'!O21)</f>
        <v/>
      </c>
      <c r="T8" s="22" t="str">
        <f>IF('เคี้ยวเอื้อง เลือกวันที่พิมพ์'!P21="","",'เคี้ยวเอื้อง เลือกวันที่พิมพ์'!P21)</f>
        <v/>
      </c>
      <c r="U8" s="22" t="str">
        <f>IF('เคี้ยวเอื้อง เลือกวันที่พิมพ์'!Q21="","",'เคี้ยวเอื้อง เลือกวันที่พิมพ์'!Q21)</f>
        <v/>
      </c>
      <c r="V8" s="22" t="str">
        <f>IF('เคี้ยวเอื้อง เลือกวันที่พิมพ์'!R21="","",'เคี้ยวเอื้อง เลือกวันที่พิมพ์'!R21)</f>
        <v/>
      </c>
      <c r="W8" s="22" t="str">
        <f>IF('เคี้ยวเอื้อง เลือกวันที่พิมพ์'!S21="","",'เคี้ยวเอื้อง เลือกวันที่พิมพ์'!S21)</f>
        <v/>
      </c>
      <c r="X8" s="35">
        <f t="shared" si="2"/>
        <v>0</v>
      </c>
      <c r="Y8" s="26" t="s">
        <v>25</v>
      </c>
      <c r="Z8" s="22" t="str">
        <f>IF('เคี้ยวเอื้อง เลือกวันที่พิมพ์'!T21="","",'เคี้ยวเอื้อง เลือกวันที่พิมพ์'!T21)</f>
        <v/>
      </c>
      <c r="AA8" s="22" t="str">
        <f>IF('เคี้ยวเอื้อง เลือกวันที่พิมพ์'!U21="","",'เคี้ยวเอื้อง เลือกวันที่พิมพ์'!U21)</f>
        <v/>
      </c>
      <c r="AB8" s="22" t="str">
        <f>IF('เคี้ยวเอื้อง เลือกวันที่พิมพ์'!V21="","",'เคี้ยวเอื้อง เลือกวันที่พิมพ์'!V21)</f>
        <v/>
      </c>
      <c r="AC8" s="22" t="str">
        <f>IF('เคี้ยวเอื้อง เลือกวันที่พิมพ์'!W21="","",'เคี้ยวเอื้อง เลือกวันที่พิมพ์'!W21)</f>
        <v/>
      </c>
      <c r="AD8" s="22" t="str">
        <f>IF('เคี้ยวเอื้อง เลือกวันที่พิมพ์'!X21="","",'เคี้ยวเอื้อง เลือกวันที่พิมพ์'!X21)</f>
        <v/>
      </c>
      <c r="AE8" s="22" t="str">
        <f>IF('เคี้ยวเอื้อง เลือกวันที่พิมพ์'!Y21="","",'เคี้ยวเอื้อง เลือกวันที่พิมพ์'!Y21)</f>
        <v/>
      </c>
      <c r="AF8" s="35">
        <f t="shared" si="3"/>
        <v>0</v>
      </c>
    </row>
    <row r="9" customHeight="1" spans="1:32">
      <c r="A9" s="26" t="s">
        <v>26</v>
      </c>
      <c r="B9" s="22" t="str">
        <f>IF('เคี้ยวเอื้อง เลือกวันที่พิมพ์'!B22="","",'เคี้ยวเอื้อง เลือกวันที่พิมพ์'!B22)</f>
        <v/>
      </c>
      <c r="C9" s="22" t="str">
        <f>IF('เคี้ยวเอื้อง เลือกวันที่พิมพ์'!C22="","",'เคี้ยวเอื้อง เลือกวันที่พิมพ์'!C22)</f>
        <v/>
      </c>
      <c r="D9" s="22" t="str">
        <f>IF('เคี้ยวเอื้อง เลือกวันที่พิมพ์'!D22="","",'เคี้ยวเอื้อง เลือกวันที่พิมพ์'!D22)</f>
        <v/>
      </c>
      <c r="E9" s="22" t="str">
        <f>IF('เคี้ยวเอื้อง เลือกวันที่พิมพ์'!E22="","",'เคี้ยวเอื้อง เลือกวันที่พิมพ์'!E22)</f>
        <v/>
      </c>
      <c r="F9" s="22" t="str">
        <f>IF('เคี้ยวเอื้อง เลือกวันที่พิมพ์'!F22="","",'เคี้ยวเอื้อง เลือกวันที่พิมพ์'!F22)</f>
        <v/>
      </c>
      <c r="G9" s="22" t="str">
        <f>IF('เคี้ยวเอื้อง เลือกวันที่พิมพ์'!G22="","",'เคี้ยวเอื้อง เลือกวันที่พิมพ์'!G22)</f>
        <v/>
      </c>
      <c r="H9" s="28">
        <f t="shared" si="0"/>
        <v>0</v>
      </c>
      <c r="I9" s="26" t="s">
        <v>26</v>
      </c>
      <c r="J9" s="22" t="str">
        <f>IF('เคี้ยวเอื้อง เลือกวันที่พิมพ์'!H22="","",'เคี้ยวเอื้อง เลือกวันที่พิมพ์'!H22)</f>
        <v/>
      </c>
      <c r="K9" s="22" t="str">
        <f>IF('เคี้ยวเอื้อง เลือกวันที่พิมพ์'!I22="","",'เคี้ยวเอื้อง เลือกวันที่พิมพ์'!I22)</f>
        <v/>
      </c>
      <c r="L9" s="22" t="str">
        <f>IF('เคี้ยวเอื้อง เลือกวันที่พิมพ์'!J22="","",'เคี้ยวเอื้อง เลือกวันที่พิมพ์'!J22)</f>
        <v/>
      </c>
      <c r="M9" s="22" t="str">
        <f>IF('เคี้ยวเอื้อง เลือกวันที่พิมพ์'!K22="","",'เคี้ยวเอื้อง เลือกวันที่พิมพ์'!K22)</f>
        <v/>
      </c>
      <c r="N9" s="22" t="str">
        <f>IF('เคี้ยวเอื้อง เลือกวันที่พิมพ์'!L22="","",'เคี้ยวเอื้อง เลือกวันที่พิมพ์'!L22)</f>
        <v/>
      </c>
      <c r="O9" s="22" t="str">
        <f>IF('เคี้ยวเอื้อง เลือกวันที่พิมพ์'!M22="","",'เคี้ยวเอื้อง เลือกวันที่พิมพ์'!M22)</f>
        <v/>
      </c>
      <c r="P9" s="28">
        <f t="shared" si="1"/>
        <v>0</v>
      </c>
      <c r="Q9" s="26" t="s">
        <v>26</v>
      </c>
      <c r="R9" s="22" t="str">
        <f>IF('เคี้ยวเอื้อง เลือกวันที่พิมพ์'!N22="","",'เคี้ยวเอื้อง เลือกวันที่พิมพ์'!N22)</f>
        <v/>
      </c>
      <c r="S9" s="22" t="str">
        <f>IF('เคี้ยวเอื้อง เลือกวันที่พิมพ์'!O22="","",'เคี้ยวเอื้อง เลือกวันที่พิมพ์'!O22)</f>
        <v/>
      </c>
      <c r="T9" s="22" t="str">
        <f>IF('เคี้ยวเอื้อง เลือกวันที่พิมพ์'!P22="","",'เคี้ยวเอื้อง เลือกวันที่พิมพ์'!P22)</f>
        <v/>
      </c>
      <c r="U9" s="22" t="str">
        <f>IF('เคี้ยวเอื้อง เลือกวันที่พิมพ์'!Q22="","",'เคี้ยวเอื้อง เลือกวันที่พิมพ์'!Q22)</f>
        <v/>
      </c>
      <c r="V9" s="22" t="str">
        <f>IF('เคี้ยวเอื้อง เลือกวันที่พิมพ์'!R22="","",'เคี้ยวเอื้อง เลือกวันที่พิมพ์'!R22)</f>
        <v/>
      </c>
      <c r="W9" s="22" t="str">
        <f>IF('เคี้ยวเอื้อง เลือกวันที่พิมพ์'!S22="","",'เคี้ยวเอื้อง เลือกวันที่พิมพ์'!S22)</f>
        <v/>
      </c>
      <c r="X9" s="35">
        <f t="shared" si="2"/>
        <v>0</v>
      </c>
      <c r="Y9" s="26" t="s">
        <v>26</v>
      </c>
      <c r="Z9" s="22" t="str">
        <f>IF('เคี้ยวเอื้อง เลือกวันที่พิมพ์'!T22="","",'เคี้ยวเอื้อง เลือกวันที่พิมพ์'!T22)</f>
        <v/>
      </c>
      <c r="AA9" s="22" t="str">
        <f>IF('เคี้ยวเอื้อง เลือกวันที่พิมพ์'!U22="","",'เคี้ยวเอื้อง เลือกวันที่พิมพ์'!U22)</f>
        <v/>
      </c>
      <c r="AB9" s="22" t="str">
        <f>IF('เคี้ยวเอื้อง เลือกวันที่พิมพ์'!V22="","",'เคี้ยวเอื้อง เลือกวันที่พิมพ์'!V22)</f>
        <v/>
      </c>
      <c r="AC9" s="22" t="str">
        <f>IF('เคี้ยวเอื้อง เลือกวันที่พิมพ์'!W22="","",'เคี้ยวเอื้อง เลือกวันที่พิมพ์'!W22)</f>
        <v/>
      </c>
      <c r="AD9" s="22" t="str">
        <f>IF('เคี้ยวเอื้อง เลือกวันที่พิมพ์'!X22="","",'เคี้ยวเอื้อง เลือกวันที่พิมพ์'!X22)</f>
        <v/>
      </c>
      <c r="AE9" s="22" t="str">
        <f>IF('เคี้ยวเอื้อง เลือกวันที่พิมพ์'!Y22="","",'เคี้ยวเอื้อง เลือกวันที่พิมพ์'!Y22)</f>
        <v/>
      </c>
      <c r="AF9" s="35">
        <f t="shared" si="3"/>
        <v>0</v>
      </c>
    </row>
    <row r="10" ht="20" spans="1:32">
      <c r="A10" s="26" t="s">
        <v>27</v>
      </c>
      <c r="B10" s="22" t="str">
        <f>IF('เคี้ยวเอื้อง เลือกวันที่พิมพ์'!B23="","",'เคี้ยวเอื้อง เลือกวันที่พิมพ์'!B23)</f>
        <v/>
      </c>
      <c r="C10" s="22" t="str">
        <f>IF('เคี้ยวเอื้อง เลือกวันที่พิมพ์'!C23="","",'เคี้ยวเอื้อง เลือกวันที่พิมพ์'!C23)</f>
        <v/>
      </c>
      <c r="D10" s="22" t="str">
        <f>IF('เคี้ยวเอื้อง เลือกวันที่พิมพ์'!D23="","",'เคี้ยวเอื้อง เลือกวันที่พิมพ์'!D23)</f>
        <v/>
      </c>
      <c r="E10" s="22" t="str">
        <f>IF('เคี้ยวเอื้อง เลือกวันที่พิมพ์'!E23="","",'เคี้ยวเอื้อง เลือกวันที่พิมพ์'!E23)</f>
        <v/>
      </c>
      <c r="F10" s="22" t="str">
        <f>IF('เคี้ยวเอื้อง เลือกวันที่พิมพ์'!F23="","",'เคี้ยวเอื้อง เลือกวันที่พิมพ์'!F23)</f>
        <v/>
      </c>
      <c r="G10" s="22" t="str">
        <f>IF('เคี้ยวเอื้อง เลือกวันที่พิมพ์'!G23="","",'เคี้ยวเอื้อง เลือกวันที่พิมพ์'!G23)</f>
        <v/>
      </c>
      <c r="H10" s="28">
        <f t="shared" si="0"/>
        <v>0</v>
      </c>
      <c r="I10" s="26" t="s">
        <v>27</v>
      </c>
      <c r="J10" s="22" t="str">
        <f>IF('เคี้ยวเอื้อง เลือกวันที่พิมพ์'!H23="","",'เคี้ยวเอื้อง เลือกวันที่พิมพ์'!H23)</f>
        <v/>
      </c>
      <c r="K10" s="22" t="str">
        <f>IF('เคี้ยวเอื้อง เลือกวันที่พิมพ์'!I23="","",'เคี้ยวเอื้อง เลือกวันที่พิมพ์'!I23)</f>
        <v/>
      </c>
      <c r="L10" s="22" t="str">
        <f>IF('เคี้ยวเอื้อง เลือกวันที่พิมพ์'!J23="","",'เคี้ยวเอื้อง เลือกวันที่พิมพ์'!J23)</f>
        <v/>
      </c>
      <c r="M10" s="22" t="str">
        <f>IF('เคี้ยวเอื้อง เลือกวันที่พิมพ์'!K23="","",'เคี้ยวเอื้อง เลือกวันที่พิมพ์'!K23)</f>
        <v/>
      </c>
      <c r="N10" s="22" t="str">
        <f>IF('เคี้ยวเอื้อง เลือกวันที่พิมพ์'!L23="","",'เคี้ยวเอื้อง เลือกวันที่พิมพ์'!L23)</f>
        <v/>
      </c>
      <c r="O10" s="22" t="str">
        <f>IF('เคี้ยวเอื้อง เลือกวันที่พิมพ์'!M23="","",'เคี้ยวเอื้อง เลือกวันที่พิมพ์'!M23)</f>
        <v/>
      </c>
      <c r="P10" s="28">
        <f t="shared" si="1"/>
        <v>0</v>
      </c>
      <c r="Q10" s="26" t="s">
        <v>27</v>
      </c>
      <c r="R10" s="22" t="str">
        <f>IF('เคี้ยวเอื้อง เลือกวันที่พิมพ์'!N23="","",'เคี้ยวเอื้อง เลือกวันที่พิมพ์'!N23)</f>
        <v/>
      </c>
      <c r="S10" s="22" t="str">
        <f>IF('เคี้ยวเอื้อง เลือกวันที่พิมพ์'!O23="","",'เคี้ยวเอื้อง เลือกวันที่พิมพ์'!O23)</f>
        <v/>
      </c>
      <c r="T10" s="22" t="str">
        <f>IF('เคี้ยวเอื้อง เลือกวันที่พิมพ์'!P23="","",'เคี้ยวเอื้อง เลือกวันที่พิมพ์'!P23)</f>
        <v/>
      </c>
      <c r="U10" s="22" t="str">
        <f>IF('เคี้ยวเอื้อง เลือกวันที่พิมพ์'!Q23="","",'เคี้ยวเอื้อง เลือกวันที่พิมพ์'!Q23)</f>
        <v/>
      </c>
      <c r="V10" s="22" t="str">
        <f>IF('เคี้ยวเอื้อง เลือกวันที่พิมพ์'!R23="","",'เคี้ยวเอื้อง เลือกวันที่พิมพ์'!R23)</f>
        <v/>
      </c>
      <c r="W10" s="22" t="str">
        <f>IF('เคี้ยวเอื้อง เลือกวันที่พิมพ์'!S23="","",'เคี้ยวเอื้อง เลือกวันที่พิมพ์'!S23)</f>
        <v/>
      </c>
      <c r="X10" s="35">
        <f t="shared" si="2"/>
        <v>0</v>
      </c>
      <c r="Y10" s="26" t="s">
        <v>27</v>
      </c>
      <c r="Z10" s="22" t="str">
        <f>IF('เคี้ยวเอื้อง เลือกวันที่พิมพ์'!T23="","",'เคี้ยวเอื้อง เลือกวันที่พิมพ์'!T23)</f>
        <v/>
      </c>
      <c r="AA10" s="22" t="str">
        <f>IF('เคี้ยวเอื้อง เลือกวันที่พิมพ์'!U23="","",'เคี้ยวเอื้อง เลือกวันที่พิมพ์'!U23)</f>
        <v/>
      </c>
      <c r="AB10" s="22" t="str">
        <f>IF('เคี้ยวเอื้อง เลือกวันที่พิมพ์'!V23="","",'เคี้ยวเอื้อง เลือกวันที่พิมพ์'!V23)</f>
        <v/>
      </c>
      <c r="AC10" s="22" t="str">
        <f>IF('เคี้ยวเอื้อง เลือกวันที่พิมพ์'!W23="","",'เคี้ยวเอื้อง เลือกวันที่พิมพ์'!W23)</f>
        <v/>
      </c>
      <c r="AD10" s="22" t="str">
        <f>IF('เคี้ยวเอื้อง เลือกวันที่พิมพ์'!X23="","",'เคี้ยวเอื้อง เลือกวันที่พิมพ์'!X23)</f>
        <v/>
      </c>
      <c r="AE10" s="22" t="str">
        <f>IF('เคี้ยวเอื้อง เลือกวันที่พิมพ์'!Y23="","",'เคี้ยวเอื้อง เลือกวันที่พิมพ์'!Y23)</f>
        <v/>
      </c>
      <c r="AF10" s="35">
        <f t="shared" si="3"/>
        <v>0</v>
      </c>
    </row>
    <row r="11" customHeight="1" spans="1:32">
      <c r="A11" s="26" t="s">
        <v>28</v>
      </c>
      <c r="B11" s="22" t="str">
        <f>IF('เคี้ยวเอื้อง เลือกวันที่พิมพ์'!B24="","",'เคี้ยวเอื้อง เลือกวันที่พิมพ์'!B24)</f>
        <v/>
      </c>
      <c r="C11" s="22" t="str">
        <f>IF('เคี้ยวเอื้อง เลือกวันที่พิมพ์'!C24="","",'เคี้ยวเอื้อง เลือกวันที่พิมพ์'!C24)</f>
        <v/>
      </c>
      <c r="D11" s="22" t="str">
        <f>IF('เคี้ยวเอื้อง เลือกวันที่พิมพ์'!D24="","",'เคี้ยวเอื้อง เลือกวันที่พิมพ์'!D24)</f>
        <v/>
      </c>
      <c r="E11" s="22" t="str">
        <f>IF('เคี้ยวเอื้อง เลือกวันที่พิมพ์'!E24="","",'เคี้ยวเอื้อง เลือกวันที่พิมพ์'!E24)</f>
        <v/>
      </c>
      <c r="F11" s="22" t="str">
        <f>IF('เคี้ยวเอื้อง เลือกวันที่พิมพ์'!F24="","",'เคี้ยวเอื้อง เลือกวันที่พิมพ์'!F24)</f>
        <v/>
      </c>
      <c r="G11" s="22" t="str">
        <f>IF('เคี้ยวเอื้อง เลือกวันที่พิมพ์'!G24="","",'เคี้ยวเอื้อง เลือกวันที่พิมพ์'!G24)</f>
        <v/>
      </c>
      <c r="H11" s="28">
        <f t="shared" si="0"/>
        <v>0</v>
      </c>
      <c r="I11" s="26" t="s">
        <v>28</v>
      </c>
      <c r="J11" s="22" t="str">
        <f>IF('เคี้ยวเอื้อง เลือกวันที่พิมพ์'!H24="","",'เคี้ยวเอื้อง เลือกวันที่พิมพ์'!H24)</f>
        <v/>
      </c>
      <c r="K11" s="22" t="str">
        <f>IF('เคี้ยวเอื้อง เลือกวันที่พิมพ์'!I24="","",'เคี้ยวเอื้อง เลือกวันที่พิมพ์'!I24)</f>
        <v/>
      </c>
      <c r="L11" s="22" t="str">
        <f>IF('เคี้ยวเอื้อง เลือกวันที่พิมพ์'!J24="","",'เคี้ยวเอื้อง เลือกวันที่พิมพ์'!J24)</f>
        <v/>
      </c>
      <c r="M11" s="22" t="str">
        <f>IF('เคี้ยวเอื้อง เลือกวันที่พิมพ์'!K24="","",'เคี้ยวเอื้อง เลือกวันที่พิมพ์'!K24)</f>
        <v/>
      </c>
      <c r="N11" s="22" t="str">
        <f>IF('เคี้ยวเอื้อง เลือกวันที่พิมพ์'!L24="","",'เคี้ยวเอื้อง เลือกวันที่พิมพ์'!L24)</f>
        <v/>
      </c>
      <c r="O11" s="22" t="str">
        <f>IF('เคี้ยวเอื้อง เลือกวันที่พิมพ์'!M24="","",'เคี้ยวเอื้อง เลือกวันที่พิมพ์'!M24)</f>
        <v/>
      </c>
      <c r="P11" s="28">
        <f t="shared" si="1"/>
        <v>0</v>
      </c>
      <c r="Q11" s="26" t="s">
        <v>28</v>
      </c>
      <c r="R11" s="22" t="str">
        <f>IF('เคี้ยวเอื้อง เลือกวันที่พิมพ์'!N24="","",'เคี้ยวเอื้อง เลือกวันที่พิมพ์'!N24)</f>
        <v/>
      </c>
      <c r="S11" s="22" t="str">
        <f>IF('เคี้ยวเอื้อง เลือกวันที่พิมพ์'!O24="","",'เคี้ยวเอื้อง เลือกวันที่พิมพ์'!O24)</f>
        <v/>
      </c>
      <c r="T11" s="22" t="str">
        <f>IF('เคี้ยวเอื้อง เลือกวันที่พิมพ์'!P24="","",'เคี้ยวเอื้อง เลือกวันที่พิมพ์'!P24)</f>
        <v/>
      </c>
      <c r="U11" s="22" t="str">
        <f>IF('เคี้ยวเอื้อง เลือกวันที่พิมพ์'!Q24="","",'เคี้ยวเอื้อง เลือกวันที่พิมพ์'!Q24)</f>
        <v/>
      </c>
      <c r="V11" s="22" t="str">
        <f>IF('เคี้ยวเอื้อง เลือกวันที่พิมพ์'!R24="","",'เคี้ยวเอื้อง เลือกวันที่พิมพ์'!R24)</f>
        <v/>
      </c>
      <c r="W11" s="22" t="str">
        <f>IF('เคี้ยวเอื้อง เลือกวันที่พิมพ์'!S24="","",'เคี้ยวเอื้อง เลือกวันที่พิมพ์'!S24)</f>
        <v/>
      </c>
      <c r="X11" s="35">
        <f t="shared" si="2"/>
        <v>0</v>
      </c>
      <c r="Y11" s="26" t="s">
        <v>28</v>
      </c>
      <c r="Z11" s="22" t="str">
        <f>IF('เคี้ยวเอื้อง เลือกวันที่พิมพ์'!T24="","",'เคี้ยวเอื้อง เลือกวันที่พิมพ์'!T24)</f>
        <v/>
      </c>
      <c r="AA11" s="22" t="str">
        <f>IF('เคี้ยวเอื้อง เลือกวันที่พิมพ์'!U24="","",'เคี้ยวเอื้อง เลือกวันที่พิมพ์'!U24)</f>
        <v/>
      </c>
      <c r="AB11" s="22" t="str">
        <f>IF('เคี้ยวเอื้อง เลือกวันที่พิมพ์'!V24="","",'เคี้ยวเอื้อง เลือกวันที่พิมพ์'!V24)</f>
        <v/>
      </c>
      <c r="AC11" s="22" t="str">
        <f>IF('เคี้ยวเอื้อง เลือกวันที่พิมพ์'!W24="","",'เคี้ยวเอื้อง เลือกวันที่พิมพ์'!W24)</f>
        <v/>
      </c>
      <c r="AD11" s="22" t="str">
        <f>IF('เคี้ยวเอื้อง เลือกวันที่พิมพ์'!X24="","",'เคี้ยวเอื้อง เลือกวันที่พิมพ์'!X24)</f>
        <v/>
      </c>
      <c r="AE11" s="22" t="str">
        <f>IF('เคี้ยวเอื้อง เลือกวันที่พิมพ์'!Y24="","",'เคี้ยวเอื้อง เลือกวันที่พิมพ์'!Y24)</f>
        <v/>
      </c>
      <c r="AF11" s="35">
        <f t="shared" si="3"/>
        <v>0</v>
      </c>
    </row>
    <row r="12" ht="37.5" customHeight="1" spans="1:32">
      <c r="A12" s="26" t="s">
        <v>29</v>
      </c>
      <c r="B12" s="22" t="str">
        <f>IF('เคี้ยวเอื้อง เลือกวันที่พิมพ์'!B25="","",'เคี้ยวเอื้อง เลือกวันที่พิมพ์'!B25)</f>
        <v/>
      </c>
      <c r="C12" s="22" t="str">
        <f>IF('เคี้ยวเอื้อง เลือกวันที่พิมพ์'!C25="","",'เคี้ยวเอื้อง เลือกวันที่พิมพ์'!C25)</f>
        <v/>
      </c>
      <c r="D12" s="22" t="str">
        <f>IF('เคี้ยวเอื้อง เลือกวันที่พิมพ์'!D25="","",'เคี้ยวเอื้อง เลือกวันที่พิมพ์'!D25)</f>
        <v/>
      </c>
      <c r="E12" s="22" t="str">
        <f>IF('เคี้ยวเอื้อง เลือกวันที่พิมพ์'!E25="","",'เคี้ยวเอื้อง เลือกวันที่พิมพ์'!E25)</f>
        <v/>
      </c>
      <c r="F12" s="22" t="str">
        <f>IF('เคี้ยวเอื้อง เลือกวันที่พิมพ์'!F25="","",'เคี้ยวเอื้อง เลือกวันที่พิมพ์'!F25)</f>
        <v/>
      </c>
      <c r="G12" s="22" t="str">
        <f>IF('เคี้ยวเอื้อง เลือกวันที่พิมพ์'!G25="","",'เคี้ยวเอื้อง เลือกวันที่พิมพ์'!G25)</f>
        <v/>
      </c>
      <c r="H12" s="28">
        <f t="shared" si="0"/>
        <v>0</v>
      </c>
      <c r="I12" s="26" t="s">
        <v>29</v>
      </c>
      <c r="J12" s="22" t="str">
        <f>IF('เคี้ยวเอื้อง เลือกวันที่พิมพ์'!H25="","",'เคี้ยวเอื้อง เลือกวันที่พิมพ์'!H25)</f>
        <v/>
      </c>
      <c r="K12" s="22" t="str">
        <f>IF('เคี้ยวเอื้อง เลือกวันที่พิมพ์'!I25="","",'เคี้ยวเอื้อง เลือกวันที่พิมพ์'!I25)</f>
        <v/>
      </c>
      <c r="L12" s="22" t="str">
        <f>IF('เคี้ยวเอื้อง เลือกวันที่พิมพ์'!J25="","",'เคี้ยวเอื้อง เลือกวันที่พิมพ์'!J25)</f>
        <v/>
      </c>
      <c r="M12" s="22" t="str">
        <f>IF('เคี้ยวเอื้อง เลือกวันที่พิมพ์'!K25="","",'เคี้ยวเอื้อง เลือกวันที่พิมพ์'!K25)</f>
        <v/>
      </c>
      <c r="N12" s="22" t="str">
        <f>IF('เคี้ยวเอื้อง เลือกวันที่พิมพ์'!L25="","",'เคี้ยวเอื้อง เลือกวันที่พิมพ์'!L25)</f>
        <v/>
      </c>
      <c r="O12" s="22" t="str">
        <f>IF('เคี้ยวเอื้อง เลือกวันที่พิมพ์'!M25="","",'เคี้ยวเอื้อง เลือกวันที่พิมพ์'!M25)</f>
        <v/>
      </c>
      <c r="P12" s="28">
        <f t="shared" si="1"/>
        <v>0</v>
      </c>
      <c r="Q12" s="26" t="s">
        <v>29</v>
      </c>
      <c r="R12" s="22" t="str">
        <f>IF('เคี้ยวเอื้อง เลือกวันที่พิมพ์'!N25="","",'เคี้ยวเอื้อง เลือกวันที่พิมพ์'!N25)</f>
        <v/>
      </c>
      <c r="S12" s="22" t="str">
        <f>IF('เคี้ยวเอื้อง เลือกวันที่พิมพ์'!O25="","",'เคี้ยวเอื้อง เลือกวันที่พิมพ์'!O25)</f>
        <v/>
      </c>
      <c r="T12" s="22" t="str">
        <f>IF('เคี้ยวเอื้อง เลือกวันที่พิมพ์'!P25="","",'เคี้ยวเอื้อง เลือกวันที่พิมพ์'!P25)</f>
        <v/>
      </c>
      <c r="U12" s="22" t="str">
        <f>IF('เคี้ยวเอื้อง เลือกวันที่พิมพ์'!Q25="","",'เคี้ยวเอื้อง เลือกวันที่พิมพ์'!Q25)</f>
        <v/>
      </c>
      <c r="V12" s="22" t="str">
        <f>IF('เคี้ยวเอื้อง เลือกวันที่พิมพ์'!R25="","",'เคี้ยวเอื้อง เลือกวันที่พิมพ์'!R25)</f>
        <v/>
      </c>
      <c r="W12" s="22" t="str">
        <f>IF('เคี้ยวเอื้อง เลือกวันที่พิมพ์'!S25="","",'เคี้ยวเอื้อง เลือกวันที่พิมพ์'!S25)</f>
        <v/>
      </c>
      <c r="X12" s="35">
        <f t="shared" si="2"/>
        <v>0</v>
      </c>
      <c r="Y12" s="26" t="s">
        <v>29</v>
      </c>
      <c r="Z12" s="22" t="str">
        <f>IF('เคี้ยวเอื้อง เลือกวันที่พิมพ์'!T25="","",'เคี้ยวเอื้อง เลือกวันที่พิมพ์'!T25)</f>
        <v/>
      </c>
      <c r="AA12" s="22" t="str">
        <f>IF('เคี้ยวเอื้อง เลือกวันที่พิมพ์'!U25="","",'เคี้ยวเอื้อง เลือกวันที่พิมพ์'!U25)</f>
        <v/>
      </c>
      <c r="AB12" s="22" t="str">
        <f>IF('เคี้ยวเอื้อง เลือกวันที่พิมพ์'!V25="","",'เคี้ยวเอื้อง เลือกวันที่พิมพ์'!V25)</f>
        <v/>
      </c>
      <c r="AC12" s="22" t="str">
        <f>IF('เคี้ยวเอื้อง เลือกวันที่พิมพ์'!W25="","",'เคี้ยวเอื้อง เลือกวันที่พิมพ์'!W25)</f>
        <v/>
      </c>
      <c r="AD12" s="22" t="str">
        <f>IF('เคี้ยวเอื้อง เลือกวันที่พิมพ์'!X25="","",'เคี้ยวเอื้อง เลือกวันที่พิมพ์'!X25)</f>
        <v/>
      </c>
      <c r="AE12" s="22" t="str">
        <f>IF('เคี้ยวเอื้อง เลือกวันที่พิมพ์'!Y25="","",'เคี้ยวเอื้อง เลือกวันที่พิมพ์'!Y25)</f>
        <v/>
      </c>
      <c r="AF12" s="35">
        <f t="shared" si="3"/>
        <v>0</v>
      </c>
    </row>
    <row r="13" customHeight="1" spans="1:32">
      <c r="A13" s="26" t="s">
        <v>30</v>
      </c>
      <c r="B13" s="22" t="str">
        <f>IF('เคี้ยวเอื้อง เลือกวันที่พิมพ์'!B26="","",'เคี้ยวเอื้อง เลือกวันที่พิมพ์'!B26)</f>
        <v/>
      </c>
      <c r="C13" s="22" t="str">
        <f>IF('เคี้ยวเอื้อง เลือกวันที่พิมพ์'!C26="","",'เคี้ยวเอื้อง เลือกวันที่พิมพ์'!C26)</f>
        <v/>
      </c>
      <c r="D13" s="22" t="str">
        <f>IF('เคี้ยวเอื้อง เลือกวันที่พิมพ์'!D26="","",'เคี้ยวเอื้อง เลือกวันที่พิมพ์'!D26)</f>
        <v/>
      </c>
      <c r="E13" s="22" t="str">
        <f>IF('เคี้ยวเอื้อง เลือกวันที่พิมพ์'!E26="","",'เคี้ยวเอื้อง เลือกวันที่พิมพ์'!E26)</f>
        <v/>
      </c>
      <c r="F13" s="22" t="str">
        <f>IF('เคี้ยวเอื้อง เลือกวันที่พิมพ์'!F26="","",'เคี้ยวเอื้อง เลือกวันที่พิมพ์'!F26)</f>
        <v/>
      </c>
      <c r="G13" s="22" t="str">
        <f>IF('เคี้ยวเอื้อง เลือกวันที่พิมพ์'!G26="","",'เคี้ยวเอื้อง เลือกวันที่พิมพ์'!G26)</f>
        <v/>
      </c>
      <c r="H13" s="28">
        <f t="shared" si="0"/>
        <v>0</v>
      </c>
      <c r="I13" s="26" t="s">
        <v>30</v>
      </c>
      <c r="J13" s="22" t="str">
        <f>IF('เคี้ยวเอื้อง เลือกวันที่พิมพ์'!H26="","",'เคี้ยวเอื้อง เลือกวันที่พิมพ์'!H26)</f>
        <v/>
      </c>
      <c r="K13" s="22" t="str">
        <f>IF('เคี้ยวเอื้อง เลือกวันที่พิมพ์'!I26="","",'เคี้ยวเอื้อง เลือกวันที่พิมพ์'!I26)</f>
        <v/>
      </c>
      <c r="L13" s="22" t="str">
        <f>IF('เคี้ยวเอื้อง เลือกวันที่พิมพ์'!J26="","",'เคี้ยวเอื้อง เลือกวันที่พิมพ์'!J26)</f>
        <v/>
      </c>
      <c r="M13" s="22" t="str">
        <f>IF('เคี้ยวเอื้อง เลือกวันที่พิมพ์'!K26="","",'เคี้ยวเอื้อง เลือกวันที่พิมพ์'!K26)</f>
        <v/>
      </c>
      <c r="N13" s="22" t="str">
        <f>IF('เคี้ยวเอื้อง เลือกวันที่พิมพ์'!L26="","",'เคี้ยวเอื้อง เลือกวันที่พิมพ์'!L26)</f>
        <v/>
      </c>
      <c r="O13" s="22" t="str">
        <f>IF('เคี้ยวเอื้อง เลือกวันที่พิมพ์'!M26="","",'เคี้ยวเอื้อง เลือกวันที่พิมพ์'!M26)</f>
        <v/>
      </c>
      <c r="P13" s="28">
        <f t="shared" si="1"/>
        <v>0</v>
      </c>
      <c r="Q13" s="26" t="s">
        <v>30</v>
      </c>
      <c r="R13" s="22" t="str">
        <f>IF('เคี้ยวเอื้อง เลือกวันที่พิมพ์'!N26="","",'เคี้ยวเอื้อง เลือกวันที่พิมพ์'!N26)</f>
        <v/>
      </c>
      <c r="S13" s="22" t="str">
        <f>IF('เคี้ยวเอื้อง เลือกวันที่พิมพ์'!O26="","",'เคี้ยวเอื้อง เลือกวันที่พิมพ์'!O26)</f>
        <v/>
      </c>
      <c r="T13" s="22" t="str">
        <f>IF('เคี้ยวเอื้อง เลือกวันที่พิมพ์'!P26="","",'เคี้ยวเอื้อง เลือกวันที่พิมพ์'!P26)</f>
        <v/>
      </c>
      <c r="U13" s="22" t="str">
        <f>IF('เคี้ยวเอื้อง เลือกวันที่พิมพ์'!Q26="","",'เคี้ยวเอื้อง เลือกวันที่พิมพ์'!Q26)</f>
        <v/>
      </c>
      <c r="V13" s="22" t="str">
        <f>IF('เคี้ยวเอื้อง เลือกวันที่พิมพ์'!R26="","",'เคี้ยวเอื้อง เลือกวันที่พิมพ์'!R26)</f>
        <v/>
      </c>
      <c r="W13" s="22" t="str">
        <f>IF('เคี้ยวเอื้อง เลือกวันที่พิมพ์'!S26="","",'เคี้ยวเอื้อง เลือกวันที่พิมพ์'!S26)</f>
        <v/>
      </c>
      <c r="X13" s="35">
        <f t="shared" si="2"/>
        <v>0</v>
      </c>
      <c r="Y13" s="26" t="s">
        <v>30</v>
      </c>
      <c r="Z13" s="22" t="str">
        <f>IF('เคี้ยวเอื้อง เลือกวันที่พิมพ์'!T26="","",'เคี้ยวเอื้อง เลือกวันที่พิมพ์'!T26)</f>
        <v/>
      </c>
      <c r="AA13" s="22" t="str">
        <f>IF('เคี้ยวเอื้อง เลือกวันที่พิมพ์'!U26="","",'เคี้ยวเอื้อง เลือกวันที่พิมพ์'!U26)</f>
        <v/>
      </c>
      <c r="AB13" s="22" t="str">
        <f>IF('เคี้ยวเอื้อง เลือกวันที่พิมพ์'!V26="","",'เคี้ยวเอื้อง เลือกวันที่พิมพ์'!V26)</f>
        <v/>
      </c>
      <c r="AC13" s="22" t="str">
        <f>IF('เคี้ยวเอื้อง เลือกวันที่พิมพ์'!W26="","",'เคี้ยวเอื้อง เลือกวันที่พิมพ์'!W26)</f>
        <v/>
      </c>
      <c r="AD13" s="22" t="str">
        <f>IF('เคี้ยวเอื้อง เลือกวันที่พิมพ์'!X26="","",'เคี้ยวเอื้อง เลือกวันที่พิมพ์'!X26)</f>
        <v/>
      </c>
      <c r="AE13" s="22" t="str">
        <f>IF('เคี้ยวเอื้อง เลือกวันที่พิมพ์'!Y26="","",'เคี้ยวเอื้อง เลือกวันที่พิมพ์'!Y26)</f>
        <v/>
      </c>
      <c r="AF13" s="35">
        <f t="shared" si="3"/>
        <v>0</v>
      </c>
    </row>
    <row r="14" ht="36.75" customHeight="1" spans="1:32">
      <c r="A14" s="26" t="s">
        <v>31</v>
      </c>
      <c r="B14" s="22" t="str">
        <f>IF('เคี้ยวเอื้อง เลือกวันที่พิมพ์'!B27="","",'เคี้ยวเอื้อง เลือกวันที่พิมพ์'!B27)</f>
        <v/>
      </c>
      <c r="C14" s="22" t="str">
        <f>IF('เคี้ยวเอื้อง เลือกวันที่พิมพ์'!C27="","",'เคี้ยวเอื้อง เลือกวันที่พิมพ์'!C27)</f>
        <v/>
      </c>
      <c r="D14" s="22" t="str">
        <f>IF('เคี้ยวเอื้อง เลือกวันที่พิมพ์'!D27="","",'เคี้ยวเอื้อง เลือกวันที่พิมพ์'!D27)</f>
        <v/>
      </c>
      <c r="E14" s="22" t="str">
        <f>IF('เคี้ยวเอื้อง เลือกวันที่พิมพ์'!E27="","",'เคี้ยวเอื้อง เลือกวันที่พิมพ์'!E27)</f>
        <v/>
      </c>
      <c r="F14" s="22" t="str">
        <f>IF('เคี้ยวเอื้อง เลือกวันที่พิมพ์'!F27="","",'เคี้ยวเอื้อง เลือกวันที่พิมพ์'!F27)</f>
        <v/>
      </c>
      <c r="G14" s="22" t="str">
        <f>IF('เคี้ยวเอื้อง เลือกวันที่พิมพ์'!G27="","",'เคี้ยวเอื้อง เลือกวันที่พิมพ์'!G27)</f>
        <v/>
      </c>
      <c r="H14" s="28">
        <f t="shared" si="0"/>
        <v>0</v>
      </c>
      <c r="I14" s="26" t="s">
        <v>31</v>
      </c>
      <c r="J14" s="22" t="str">
        <f>IF('เคี้ยวเอื้อง เลือกวันที่พิมพ์'!H27="","",'เคี้ยวเอื้อง เลือกวันที่พิมพ์'!H27)</f>
        <v/>
      </c>
      <c r="K14" s="22" t="str">
        <f>IF('เคี้ยวเอื้อง เลือกวันที่พิมพ์'!I27="","",'เคี้ยวเอื้อง เลือกวันที่พิมพ์'!I27)</f>
        <v/>
      </c>
      <c r="L14" s="22" t="str">
        <f>IF('เคี้ยวเอื้อง เลือกวันที่พิมพ์'!J27="","",'เคี้ยวเอื้อง เลือกวันที่พิมพ์'!J27)</f>
        <v/>
      </c>
      <c r="M14" s="22" t="str">
        <f>IF('เคี้ยวเอื้อง เลือกวันที่พิมพ์'!K27="","",'เคี้ยวเอื้อง เลือกวันที่พิมพ์'!K27)</f>
        <v/>
      </c>
      <c r="N14" s="22" t="str">
        <f>IF('เคี้ยวเอื้อง เลือกวันที่พิมพ์'!L27="","",'เคี้ยวเอื้อง เลือกวันที่พิมพ์'!L27)</f>
        <v/>
      </c>
      <c r="O14" s="22" t="str">
        <f>IF('เคี้ยวเอื้อง เลือกวันที่พิมพ์'!M27="","",'เคี้ยวเอื้อง เลือกวันที่พิมพ์'!M27)</f>
        <v/>
      </c>
      <c r="P14" s="28">
        <f t="shared" si="1"/>
        <v>0</v>
      </c>
      <c r="Q14" s="26" t="s">
        <v>31</v>
      </c>
      <c r="R14" s="22" t="str">
        <f>IF('เคี้ยวเอื้อง เลือกวันที่พิมพ์'!N27="","",'เคี้ยวเอื้อง เลือกวันที่พิมพ์'!N27)</f>
        <v/>
      </c>
      <c r="S14" s="22" t="str">
        <f>IF('เคี้ยวเอื้อง เลือกวันที่พิมพ์'!O27="","",'เคี้ยวเอื้อง เลือกวันที่พิมพ์'!O27)</f>
        <v/>
      </c>
      <c r="T14" s="22" t="str">
        <f>IF('เคี้ยวเอื้อง เลือกวันที่พิมพ์'!P27="","",'เคี้ยวเอื้อง เลือกวันที่พิมพ์'!P27)</f>
        <v/>
      </c>
      <c r="U14" s="22" t="str">
        <f>IF('เคี้ยวเอื้อง เลือกวันที่พิมพ์'!Q27="","",'เคี้ยวเอื้อง เลือกวันที่พิมพ์'!Q27)</f>
        <v/>
      </c>
      <c r="V14" s="22" t="str">
        <f>IF('เคี้ยวเอื้อง เลือกวันที่พิมพ์'!R27="","",'เคี้ยวเอื้อง เลือกวันที่พิมพ์'!R27)</f>
        <v/>
      </c>
      <c r="W14" s="22" t="str">
        <f>IF('เคี้ยวเอื้อง เลือกวันที่พิมพ์'!S27="","",'เคี้ยวเอื้อง เลือกวันที่พิมพ์'!S27)</f>
        <v/>
      </c>
      <c r="X14" s="35">
        <f t="shared" si="2"/>
        <v>0</v>
      </c>
      <c r="Y14" s="26" t="s">
        <v>31</v>
      </c>
      <c r="Z14" s="22" t="str">
        <f>IF('เคี้ยวเอื้อง เลือกวันที่พิมพ์'!T27="","",'เคี้ยวเอื้อง เลือกวันที่พิมพ์'!T27)</f>
        <v/>
      </c>
      <c r="AA14" s="22" t="str">
        <f>IF('เคี้ยวเอื้อง เลือกวันที่พิมพ์'!U27="","",'เคี้ยวเอื้อง เลือกวันที่พิมพ์'!U27)</f>
        <v/>
      </c>
      <c r="AB14" s="22" t="str">
        <f>IF('เคี้ยวเอื้อง เลือกวันที่พิมพ์'!V27="","",'เคี้ยวเอื้อง เลือกวันที่พิมพ์'!V27)</f>
        <v/>
      </c>
      <c r="AC14" s="22" t="str">
        <f>IF('เคี้ยวเอื้อง เลือกวันที่พิมพ์'!W27="","",'เคี้ยวเอื้อง เลือกวันที่พิมพ์'!W27)</f>
        <v/>
      </c>
      <c r="AD14" s="22" t="str">
        <f>IF('เคี้ยวเอื้อง เลือกวันที่พิมพ์'!X27="","",'เคี้ยวเอื้อง เลือกวันที่พิมพ์'!X27)</f>
        <v/>
      </c>
      <c r="AE14" s="22" t="str">
        <f>IF('เคี้ยวเอื้อง เลือกวันที่พิมพ์'!Y27="","",'เคี้ยวเอื้อง เลือกวันที่พิมพ์'!Y27)</f>
        <v/>
      </c>
      <c r="AF14" s="35">
        <f t="shared" si="3"/>
        <v>0</v>
      </c>
    </row>
    <row r="15" customHeight="1" spans="1:32">
      <c r="A15" s="26" t="s">
        <v>32</v>
      </c>
      <c r="B15" s="22" t="str">
        <f>IF('เคี้ยวเอื้อง เลือกวันที่พิมพ์'!B28="","",'เคี้ยวเอื้อง เลือกวันที่พิมพ์'!B28)</f>
        <v/>
      </c>
      <c r="C15" s="22" t="str">
        <f>IF('เคี้ยวเอื้อง เลือกวันที่พิมพ์'!C28="","",'เคี้ยวเอื้อง เลือกวันที่พิมพ์'!C28)</f>
        <v/>
      </c>
      <c r="D15" s="22" t="str">
        <f>IF('เคี้ยวเอื้อง เลือกวันที่พิมพ์'!D28="","",'เคี้ยวเอื้อง เลือกวันที่พิมพ์'!D28)</f>
        <v/>
      </c>
      <c r="E15" s="22" t="str">
        <f>IF('เคี้ยวเอื้อง เลือกวันที่พิมพ์'!E28="","",'เคี้ยวเอื้อง เลือกวันที่พิมพ์'!E28)</f>
        <v/>
      </c>
      <c r="F15" s="22" t="str">
        <f>IF('เคี้ยวเอื้อง เลือกวันที่พิมพ์'!F28="","",'เคี้ยวเอื้อง เลือกวันที่พิมพ์'!F28)</f>
        <v/>
      </c>
      <c r="G15" s="22" t="str">
        <f>IF('เคี้ยวเอื้อง เลือกวันที่พิมพ์'!G28="","",'เคี้ยวเอื้อง เลือกวันที่พิมพ์'!G28)</f>
        <v/>
      </c>
      <c r="H15" s="28">
        <f t="shared" si="0"/>
        <v>0</v>
      </c>
      <c r="I15" s="26" t="s">
        <v>32</v>
      </c>
      <c r="J15" s="22" t="str">
        <f>IF('เคี้ยวเอื้อง เลือกวันที่พิมพ์'!H28="","",'เคี้ยวเอื้อง เลือกวันที่พิมพ์'!H28)</f>
        <v/>
      </c>
      <c r="K15" s="22" t="str">
        <f>IF('เคี้ยวเอื้อง เลือกวันที่พิมพ์'!I28="","",'เคี้ยวเอื้อง เลือกวันที่พิมพ์'!I28)</f>
        <v/>
      </c>
      <c r="L15" s="22" t="str">
        <f>IF('เคี้ยวเอื้อง เลือกวันที่พิมพ์'!J28="","",'เคี้ยวเอื้อง เลือกวันที่พิมพ์'!J28)</f>
        <v/>
      </c>
      <c r="M15" s="22" t="str">
        <f>IF('เคี้ยวเอื้อง เลือกวันที่พิมพ์'!K28="","",'เคี้ยวเอื้อง เลือกวันที่พิมพ์'!K28)</f>
        <v/>
      </c>
      <c r="N15" s="22" t="str">
        <f>IF('เคี้ยวเอื้อง เลือกวันที่พิมพ์'!L28="","",'เคี้ยวเอื้อง เลือกวันที่พิมพ์'!L28)</f>
        <v/>
      </c>
      <c r="O15" s="22" t="str">
        <f>IF('เคี้ยวเอื้อง เลือกวันที่พิมพ์'!M28="","",'เคี้ยวเอื้อง เลือกวันที่พิมพ์'!M28)</f>
        <v/>
      </c>
      <c r="P15" s="28">
        <f t="shared" si="1"/>
        <v>0</v>
      </c>
      <c r="Q15" s="26" t="s">
        <v>32</v>
      </c>
      <c r="R15" s="22" t="str">
        <f>IF('เคี้ยวเอื้อง เลือกวันที่พิมพ์'!N28="","",'เคี้ยวเอื้อง เลือกวันที่พิมพ์'!N28)</f>
        <v/>
      </c>
      <c r="S15" s="22" t="str">
        <f>IF('เคี้ยวเอื้อง เลือกวันที่พิมพ์'!O28="","",'เคี้ยวเอื้อง เลือกวันที่พิมพ์'!O28)</f>
        <v/>
      </c>
      <c r="T15" s="22" t="str">
        <f>IF('เคี้ยวเอื้อง เลือกวันที่พิมพ์'!P28="","",'เคี้ยวเอื้อง เลือกวันที่พิมพ์'!P28)</f>
        <v/>
      </c>
      <c r="U15" s="22" t="str">
        <f>IF('เคี้ยวเอื้อง เลือกวันที่พิมพ์'!Q28="","",'เคี้ยวเอื้อง เลือกวันที่พิมพ์'!Q28)</f>
        <v/>
      </c>
      <c r="V15" s="22" t="str">
        <f>IF('เคี้ยวเอื้อง เลือกวันที่พิมพ์'!R28="","",'เคี้ยวเอื้อง เลือกวันที่พิมพ์'!R28)</f>
        <v/>
      </c>
      <c r="W15" s="22" t="str">
        <f>IF('เคี้ยวเอื้อง เลือกวันที่พิมพ์'!S28="","",'เคี้ยวเอื้อง เลือกวันที่พิมพ์'!S28)</f>
        <v/>
      </c>
      <c r="X15" s="35">
        <f t="shared" si="2"/>
        <v>0</v>
      </c>
      <c r="Y15" s="26" t="s">
        <v>32</v>
      </c>
      <c r="Z15" s="22" t="str">
        <f>IF('เคี้ยวเอื้อง เลือกวันที่พิมพ์'!T28="","",'เคี้ยวเอื้อง เลือกวันที่พิมพ์'!T28)</f>
        <v/>
      </c>
      <c r="AA15" s="22" t="str">
        <f>IF('เคี้ยวเอื้อง เลือกวันที่พิมพ์'!U28="","",'เคี้ยวเอื้อง เลือกวันที่พิมพ์'!U28)</f>
        <v/>
      </c>
      <c r="AB15" s="22" t="str">
        <f>IF('เคี้ยวเอื้อง เลือกวันที่พิมพ์'!V28="","",'เคี้ยวเอื้อง เลือกวันที่พิมพ์'!V28)</f>
        <v/>
      </c>
      <c r="AC15" s="22" t="str">
        <f>IF('เคี้ยวเอื้อง เลือกวันที่พิมพ์'!W28="","",'เคี้ยวเอื้อง เลือกวันที่พิมพ์'!W28)</f>
        <v/>
      </c>
      <c r="AD15" s="22" t="str">
        <f>IF('เคี้ยวเอื้อง เลือกวันที่พิมพ์'!X28="","",'เคี้ยวเอื้อง เลือกวันที่พิมพ์'!X28)</f>
        <v/>
      </c>
      <c r="AE15" s="22" t="str">
        <f>IF('เคี้ยวเอื้อง เลือกวันที่พิมพ์'!Y28="","",'เคี้ยวเอื้อง เลือกวันที่พิมพ์'!Y28)</f>
        <v/>
      </c>
      <c r="AF15" s="35">
        <f t="shared" si="3"/>
        <v>0</v>
      </c>
    </row>
    <row r="16" customHeight="1" spans="1:32">
      <c r="A16" s="26" t="s">
        <v>33</v>
      </c>
      <c r="B16" s="22" t="str">
        <f>IF('เคี้ยวเอื้อง เลือกวันที่พิมพ์'!B29="","",'เคี้ยวเอื้อง เลือกวันที่พิมพ์'!B29)</f>
        <v/>
      </c>
      <c r="C16" s="22" t="str">
        <f>IF('เคี้ยวเอื้อง เลือกวันที่พิมพ์'!C29="","",'เคี้ยวเอื้อง เลือกวันที่พิมพ์'!C29)</f>
        <v/>
      </c>
      <c r="D16" s="22" t="str">
        <f>IF('เคี้ยวเอื้อง เลือกวันที่พิมพ์'!D29="","",'เคี้ยวเอื้อง เลือกวันที่พิมพ์'!D29)</f>
        <v/>
      </c>
      <c r="E16" s="22" t="str">
        <f>IF('เคี้ยวเอื้อง เลือกวันที่พิมพ์'!E29="","",'เคี้ยวเอื้อง เลือกวันที่พิมพ์'!E29)</f>
        <v/>
      </c>
      <c r="F16" s="22" t="str">
        <f>IF('เคี้ยวเอื้อง เลือกวันที่พิมพ์'!F29="","",'เคี้ยวเอื้อง เลือกวันที่พิมพ์'!F29)</f>
        <v/>
      </c>
      <c r="G16" s="22" t="str">
        <f>IF('เคี้ยวเอื้อง เลือกวันที่พิมพ์'!G29="","",'เคี้ยวเอื้อง เลือกวันที่พิมพ์'!G29)</f>
        <v/>
      </c>
      <c r="H16" s="28">
        <f t="shared" si="0"/>
        <v>0</v>
      </c>
      <c r="I16" s="26" t="s">
        <v>33</v>
      </c>
      <c r="J16" s="22" t="str">
        <f>IF('เคี้ยวเอื้อง เลือกวันที่พิมพ์'!H29="","",'เคี้ยวเอื้อง เลือกวันที่พิมพ์'!H29)</f>
        <v/>
      </c>
      <c r="K16" s="22" t="str">
        <f>IF('เคี้ยวเอื้อง เลือกวันที่พิมพ์'!I29="","",'เคี้ยวเอื้อง เลือกวันที่พิมพ์'!I29)</f>
        <v/>
      </c>
      <c r="L16" s="22" t="str">
        <f>IF('เคี้ยวเอื้อง เลือกวันที่พิมพ์'!J29="","",'เคี้ยวเอื้อง เลือกวันที่พิมพ์'!J29)</f>
        <v/>
      </c>
      <c r="M16" s="22" t="str">
        <f>IF('เคี้ยวเอื้อง เลือกวันที่พิมพ์'!K29="","",'เคี้ยวเอื้อง เลือกวันที่พิมพ์'!K29)</f>
        <v/>
      </c>
      <c r="N16" s="22" t="str">
        <f>IF('เคี้ยวเอื้อง เลือกวันที่พิมพ์'!L29="","",'เคี้ยวเอื้อง เลือกวันที่พิมพ์'!L29)</f>
        <v/>
      </c>
      <c r="O16" s="22" t="str">
        <f>IF('เคี้ยวเอื้อง เลือกวันที่พิมพ์'!M29="","",'เคี้ยวเอื้อง เลือกวันที่พิมพ์'!M29)</f>
        <v/>
      </c>
      <c r="P16" s="28">
        <f t="shared" si="1"/>
        <v>0</v>
      </c>
      <c r="Q16" s="26" t="s">
        <v>33</v>
      </c>
      <c r="R16" s="22" t="str">
        <f>IF('เคี้ยวเอื้อง เลือกวันที่พิมพ์'!N29="","",'เคี้ยวเอื้อง เลือกวันที่พิมพ์'!N29)</f>
        <v/>
      </c>
      <c r="S16" s="22" t="str">
        <f>IF('เคี้ยวเอื้อง เลือกวันที่พิมพ์'!O29="","",'เคี้ยวเอื้อง เลือกวันที่พิมพ์'!O29)</f>
        <v/>
      </c>
      <c r="T16" s="22" t="str">
        <f>IF('เคี้ยวเอื้อง เลือกวันที่พิมพ์'!P29="","",'เคี้ยวเอื้อง เลือกวันที่พิมพ์'!P29)</f>
        <v/>
      </c>
      <c r="U16" s="22" t="str">
        <f>IF('เคี้ยวเอื้อง เลือกวันที่พิมพ์'!Q29="","",'เคี้ยวเอื้อง เลือกวันที่พิมพ์'!Q29)</f>
        <v/>
      </c>
      <c r="V16" s="22" t="str">
        <f>IF('เคี้ยวเอื้อง เลือกวันที่พิมพ์'!R29="","",'เคี้ยวเอื้อง เลือกวันที่พิมพ์'!R29)</f>
        <v/>
      </c>
      <c r="W16" s="22" t="str">
        <f>IF('เคี้ยวเอื้อง เลือกวันที่พิมพ์'!S29="","",'เคี้ยวเอื้อง เลือกวันที่พิมพ์'!S29)</f>
        <v/>
      </c>
      <c r="X16" s="35">
        <f t="shared" si="2"/>
        <v>0</v>
      </c>
      <c r="Y16" s="26" t="s">
        <v>33</v>
      </c>
      <c r="Z16" s="22" t="str">
        <f>IF('เคี้ยวเอื้อง เลือกวันที่พิมพ์'!T29="","",'เคี้ยวเอื้อง เลือกวันที่พิมพ์'!T29)</f>
        <v/>
      </c>
      <c r="AA16" s="22" t="str">
        <f>IF('เคี้ยวเอื้อง เลือกวันที่พิมพ์'!U29="","",'เคี้ยวเอื้อง เลือกวันที่พิมพ์'!U29)</f>
        <v/>
      </c>
      <c r="AB16" s="22" t="str">
        <f>IF('เคี้ยวเอื้อง เลือกวันที่พิมพ์'!V29="","",'เคี้ยวเอื้อง เลือกวันที่พิมพ์'!V29)</f>
        <v/>
      </c>
      <c r="AC16" s="22" t="str">
        <f>IF('เคี้ยวเอื้อง เลือกวันที่พิมพ์'!W29="","",'เคี้ยวเอื้อง เลือกวันที่พิมพ์'!W29)</f>
        <v/>
      </c>
      <c r="AD16" s="22" t="str">
        <f>IF('เคี้ยวเอื้อง เลือกวันที่พิมพ์'!X29="","",'เคี้ยวเอื้อง เลือกวันที่พิมพ์'!X29)</f>
        <v/>
      </c>
      <c r="AE16" s="22" t="str">
        <f>IF('เคี้ยวเอื้อง เลือกวันที่พิมพ์'!Y29="","",'เคี้ยวเอื้อง เลือกวันที่พิมพ์'!Y29)</f>
        <v/>
      </c>
      <c r="AF16" s="35">
        <f t="shared" si="3"/>
        <v>0</v>
      </c>
    </row>
    <row r="17" ht="36" customHeight="1" spans="1:32">
      <c r="A17" s="26" t="s">
        <v>34</v>
      </c>
      <c r="B17" s="22" t="str">
        <f>IF('เคี้ยวเอื้อง เลือกวันที่พิมพ์'!B30="","",'เคี้ยวเอื้อง เลือกวันที่พิมพ์'!B30)</f>
        <v/>
      </c>
      <c r="C17" s="22" t="str">
        <f>IF('เคี้ยวเอื้อง เลือกวันที่พิมพ์'!C30="","",'เคี้ยวเอื้อง เลือกวันที่พิมพ์'!C30)</f>
        <v/>
      </c>
      <c r="D17" s="22" t="str">
        <f>IF('เคี้ยวเอื้อง เลือกวันที่พิมพ์'!D30="","",'เคี้ยวเอื้อง เลือกวันที่พิมพ์'!D30)</f>
        <v/>
      </c>
      <c r="E17" s="22" t="str">
        <f>IF('เคี้ยวเอื้อง เลือกวันที่พิมพ์'!E30="","",'เคี้ยวเอื้อง เลือกวันที่พิมพ์'!E30)</f>
        <v/>
      </c>
      <c r="F17" s="22" t="str">
        <f>IF('เคี้ยวเอื้อง เลือกวันที่พิมพ์'!F30="","",'เคี้ยวเอื้อง เลือกวันที่พิมพ์'!F30)</f>
        <v/>
      </c>
      <c r="G17" s="22" t="str">
        <f>IF('เคี้ยวเอื้อง เลือกวันที่พิมพ์'!G30="","",'เคี้ยวเอื้อง เลือกวันที่พิมพ์'!G30)</f>
        <v/>
      </c>
      <c r="H17" s="28">
        <f t="shared" si="0"/>
        <v>0</v>
      </c>
      <c r="I17" s="26" t="s">
        <v>34</v>
      </c>
      <c r="J17" s="22" t="str">
        <f>IF('เคี้ยวเอื้อง เลือกวันที่พิมพ์'!H30="","",'เคี้ยวเอื้อง เลือกวันที่พิมพ์'!H30)</f>
        <v/>
      </c>
      <c r="K17" s="22" t="str">
        <f>IF('เคี้ยวเอื้อง เลือกวันที่พิมพ์'!I30="","",'เคี้ยวเอื้อง เลือกวันที่พิมพ์'!I30)</f>
        <v/>
      </c>
      <c r="L17" s="22" t="str">
        <f>IF('เคี้ยวเอื้อง เลือกวันที่พิมพ์'!J30="","",'เคี้ยวเอื้อง เลือกวันที่พิมพ์'!J30)</f>
        <v/>
      </c>
      <c r="M17" s="22" t="str">
        <f>IF('เคี้ยวเอื้อง เลือกวันที่พิมพ์'!K30="","",'เคี้ยวเอื้อง เลือกวันที่พิมพ์'!K30)</f>
        <v/>
      </c>
      <c r="N17" s="22" t="str">
        <f>IF('เคี้ยวเอื้อง เลือกวันที่พิมพ์'!L30="","",'เคี้ยวเอื้อง เลือกวันที่พิมพ์'!L30)</f>
        <v/>
      </c>
      <c r="O17" s="22" t="str">
        <f>IF('เคี้ยวเอื้อง เลือกวันที่พิมพ์'!M30="","",'เคี้ยวเอื้อง เลือกวันที่พิมพ์'!M30)</f>
        <v/>
      </c>
      <c r="P17" s="28">
        <f t="shared" si="1"/>
        <v>0</v>
      </c>
      <c r="Q17" s="26" t="s">
        <v>34</v>
      </c>
      <c r="R17" s="22" t="str">
        <f>IF('เคี้ยวเอื้อง เลือกวันที่พิมพ์'!N30="","",'เคี้ยวเอื้อง เลือกวันที่พิมพ์'!N30)</f>
        <v/>
      </c>
      <c r="S17" s="22" t="str">
        <f>IF('เคี้ยวเอื้อง เลือกวันที่พิมพ์'!O30="","",'เคี้ยวเอื้อง เลือกวันที่พิมพ์'!O30)</f>
        <v/>
      </c>
      <c r="T17" s="22" t="str">
        <f>IF('เคี้ยวเอื้อง เลือกวันที่พิมพ์'!P30="","",'เคี้ยวเอื้อง เลือกวันที่พิมพ์'!P30)</f>
        <v/>
      </c>
      <c r="U17" s="22" t="str">
        <f>IF('เคี้ยวเอื้อง เลือกวันที่พิมพ์'!Q30="","",'เคี้ยวเอื้อง เลือกวันที่พิมพ์'!Q30)</f>
        <v/>
      </c>
      <c r="V17" s="22" t="str">
        <f>IF('เคี้ยวเอื้อง เลือกวันที่พิมพ์'!R30="","",'เคี้ยวเอื้อง เลือกวันที่พิมพ์'!R30)</f>
        <v/>
      </c>
      <c r="W17" s="22" t="str">
        <f>IF('เคี้ยวเอื้อง เลือกวันที่พิมพ์'!S30="","",'เคี้ยวเอื้อง เลือกวันที่พิมพ์'!S30)</f>
        <v/>
      </c>
      <c r="X17" s="35">
        <f t="shared" si="2"/>
        <v>0</v>
      </c>
      <c r="Y17" s="26" t="s">
        <v>34</v>
      </c>
      <c r="Z17" s="22" t="str">
        <f>IF('เคี้ยวเอื้อง เลือกวันที่พิมพ์'!T30="","",'เคี้ยวเอื้อง เลือกวันที่พิมพ์'!T30)</f>
        <v/>
      </c>
      <c r="AA17" s="22" t="str">
        <f>IF('เคี้ยวเอื้อง เลือกวันที่พิมพ์'!U30="","",'เคี้ยวเอื้อง เลือกวันที่พิมพ์'!U30)</f>
        <v/>
      </c>
      <c r="AB17" s="22" t="str">
        <f>IF('เคี้ยวเอื้อง เลือกวันที่พิมพ์'!V30="","",'เคี้ยวเอื้อง เลือกวันที่พิมพ์'!V30)</f>
        <v/>
      </c>
      <c r="AC17" s="22" t="str">
        <f>IF('เคี้ยวเอื้อง เลือกวันที่พิมพ์'!W30="","",'เคี้ยวเอื้อง เลือกวันที่พิมพ์'!W30)</f>
        <v/>
      </c>
      <c r="AD17" s="22" t="str">
        <f>IF('เคี้ยวเอื้อง เลือกวันที่พิมพ์'!X30="","",'เคี้ยวเอื้อง เลือกวันที่พิมพ์'!X30)</f>
        <v/>
      </c>
      <c r="AE17" s="22" t="str">
        <f>IF('เคี้ยวเอื้อง เลือกวันที่พิมพ์'!Y30="","",'เคี้ยวเอื้อง เลือกวันที่พิมพ์'!Y30)</f>
        <v/>
      </c>
      <c r="AF17" s="35">
        <f t="shared" si="3"/>
        <v>0</v>
      </c>
    </row>
    <row r="18" customHeight="1" spans="1:32">
      <c r="A18" s="26" t="s">
        <v>35</v>
      </c>
      <c r="B18" s="22" t="str">
        <f>IF('เคี้ยวเอื้อง เลือกวันที่พิมพ์'!B31="","",'เคี้ยวเอื้อง เลือกวันที่พิมพ์'!B31)</f>
        <v/>
      </c>
      <c r="C18" s="22" t="str">
        <f>IF('เคี้ยวเอื้อง เลือกวันที่พิมพ์'!C31="","",'เคี้ยวเอื้อง เลือกวันที่พิมพ์'!C31)</f>
        <v/>
      </c>
      <c r="D18" s="22" t="str">
        <f>IF('เคี้ยวเอื้อง เลือกวันที่พิมพ์'!D31="","",'เคี้ยวเอื้อง เลือกวันที่พิมพ์'!D31)</f>
        <v/>
      </c>
      <c r="E18" s="22" t="str">
        <f>IF('เคี้ยวเอื้อง เลือกวันที่พิมพ์'!E31="","",'เคี้ยวเอื้อง เลือกวันที่พิมพ์'!E31)</f>
        <v/>
      </c>
      <c r="F18" s="22" t="str">
        <f>IF('เคี้ยวเอื้อง เลือกวันที่พิมพ์'!F31="","",'เคี้ยวเอื้อง เลือกวันที่พิมพ์'!F31)</f>
        <v/>
      </c>
      <c r="G18" s="22" t="str">
        <f>IF('เคี้ยวเอื้อง เลือกวันที่พิมพ์'!G31="","",'เคี้ยวเอื้อง เลือกวันที่พิมพ์'!G31)</f>
        <v/>
      </c>
      <c r="H18" s="28">
        <f t="shared" si="0"/>
        <v>0</v>
      </c>
      <c r="I18" s="26" t="s">
        <v>35</v>
      </c>
      <c r="J18" s="22" t="str">
        <f>IF('เคี้ยวเอื้อง เลือกวันที่พิมพ์'!H31="","",'เคี้ยวเอื้อง เลือกวันที่พิมพ์'!H31)</f>
        <v/>
      </c>
      <c r="K18" s="22" t="str">
        <f>IF('เคี้ยวเอื้อง เลือกวันที่พิมพ์'!I31="","",'เคี้ยวเอื้อง เลือกวันที่พิมพ์'!I31)</f>
        <v/>
      </c>
      <c r="L18" s="22" t="str">
        <f>IF('เคี้ยวเอื้อง เลือกวันที่พิมพ์'!J31="","",'เคี้ยวเอื้อง เลือกวันที่พิมพ์'!J31)</f>
        <v/>
      </c>
      <c r="M18" s="22" t="str">
        <f>IF('เคี้ยวเอื้อง เลือกวันที่พิมพ์'!K31="","",'เคี้ยวเอื้อง เลือกวันที่พิมพ์'!K31)</f>
        <v/>
      </c>
      <c r="N18" s="22" t="str">
        <f>IF('เคี้ยวเอื้อง เลือกวันที่พิมพ์'!L31="","",'เคี้ยวเอื้อง เลือกวันที่พิมพ์'!L31)</f>
        <v/>
      </c>
      <c r="O18" s="22" t="str">
        <f>IF('เคี้ยวเอื้อง เลือกวันที่พิมพ์'!M31="","",'เคี้ยวเอื้อง เลือกวันที่พิมพ์'!M31)</f>
        <v/>
      </c>
      <c r="P18" s="28">
        <f t="shared" si="1"/>
        <v>0</v>
      </c>
      <c r="Q18" s="26" t="s">
        <v>35</v>
      </c>
      <c r="R18" s="22" t="str">
        <f>IF('เคี้ยวเอื้อง เลือกวันที่พิมพ์'!N31="","",'เคี้ยวเอื้อง เลือกวันที่พิมพ์'!N31)</f>
        <v/>
      </c>
      <c r="S18" s="22" t="str">
        <f>IF('เคี้ยวเอื้อง เลือกวันที่พิมพ์'!O31="","",'เคี้ยวเอื้อง เลือกวันที่พิมพ์'!O31)</f>
        <v/>
      </c>
      <c r="T18" s="22" t="str">
        <f>IF('เคี้ยวเอื้อง เลือกวันที่พิมพ์'!P31="","",'เคี้ยวเอื้อง เลือกวันที่พิมพ์'!P31)</f>
        <v/>
      </c>
      <c r="U18" s="22" t="str">
        <f>IF('เคี้ยวเอื้อง เลือกวันที่พิมพ์'!Q31="","",'เคี้ยวเอื้อง เลือกวันที่พิมพ์'!Q31)</f>
        <v/>
      </c>
      <c r="V18" s="22" t="str">
        <f>IF('เคี้ยวเอื้อง เลือกวันที่พิมพ์'!R31="","",'เคี้ยวเอื้อง เลือกวันที่พิมพ์'!R31)</f>
        <v/>
      </c>
      <c r="W18" s="22" t="str">
        <f>IF('เคี้ยวเอื้อง เลือกวันที่พิมพ์'!S31="","",'เคี้ยวเอื้อง เลือกวันที่พิมพ์'!S31)</f>
        <v/>
      </c>
      <c r="X18" s="35">
        <f t="shared" si="2"/>
        <v>0</v>
      </c>
      <c r="Y18" s="26" t="s">
        <v>35</v>
      </c>
      <c r="Z18" s="22" t="str">
        <f>IF('เคี้ยวเอื้อง เลือกวันที่พิมพ์'!T31="","",'เคี้ยวเอื้อง เลือกวันที่พิมพ์'!T31)</f>
        <v/>
      </c>
      <c r="AA18" s="22" t="str">
        <f>IF('เคี้ยวเอื้อง เลือกวันที่พิมพ์'!U31="","",'เคี้ยวเอื้อง เลือกวันที่พิมพ์'!U31)</f>
        <v/>
      </c>
      <c r="AB18" s="22" t="str">
        <f>IF('เคี้ยวเอื้อง เลือกวันที่พิมพ์'!V31="","",'เคี้ยวเอื้อง เลือกวันที่พิมพ์'!V31)</f>
        <v/>
      </c>
      <c r="AC18" s="22" t="str">
        <f>IF('เคี้ยวเอื้อง เลือกวันที่พิมพ์'!W31="","",'เคี้ยวเอื้อง เลือกวันที่พิมพ์'!W31)</f>
        <v/>
      </c>
      <c r="AD18" s="22" t="str">
        <f>IF('เคี้ยวเอื้อง เลือกวันที่พิมพ์'!X31="","",'เคี้ยวเอื้อง เลือกวันที่พิมพ์'!X31)</f>
        <v/>
      </c>
      <c r="AE18" s="22" t="str">
        <f>IF('เคี้ยวเอื้อง เลือกวันที่พิมพ์'!Y31="","",'เคี้ยวเอื้อง เลือกวันที่พิมพ์'!Y31)</f>
        <v/>
      </c>
      <c r="AF18" s="35">
        <f t="shared" si="3"/>
        <v>0</v>
      </c>
    </row>
    <row r="19" customHeight="1" spans="1:32">
      <c r="A19" s="26" t="s">
        <v>36</v>
      </c>
      <c r="B19" s="22" t="str">
        <f>IF('เคี้ยวเอื้อง เลือกวันที่พิมพ์'!B32="","",'เคี้ยวเอื้อง เลือกวันที่พิมพ์'!B32)</f>
        <v/>
      </c>
      <c r="C19" s="22" t="str">
        <f>IF('เคี้ยวเอื้อง เลือกวันที่พิมพ์'!C32="","",'เคี้ยวเอื้อง เลือกวันที่พิมพ์'!C32)</f>
        <v/>
      </c>
      <c r="D19" s="22" t="str">
        <f>IF('เคี้ยวเอื้อง เลือกวันที่พิมพ์'!D32="","",'เคี้ยวเอื้อง เลือกวันที่พิมพ์'!D32)</f>
        <v/>
      </c>
      <c r="E19" s="22" t="str">
        <f>IF('เคี้ยวเอื้อง เลือกวันที่พิมพ์'!E32="","",'เคี้ยวเอื้อง เลือกวันที่พิมพ์'!E32)</f>
        <v/>
      </c>
      <c r="F19" s="22" t="str">
        <f>IF('เคี้ยวเอื้อง เลือกวันที่พิมพ์'!F32="","",'เคี้ยวเอื้อง เลือกวันที่พิมพ์'!F32)</f>
        <v/>
      </c>
      <c r="G19" s="22" t="str">
        <f>IF('เคี้ยวเอื้อง เลือกวันที่พิมพ์'!G32="","",'เคี้ยวเอื้อง เลือกวันที่พิมพ์'!G32)</f>
        <v/>
      </c>
      <c r="H19" s="28">
        <f t="shared" si="0"/>
        <v>0</v>
      </c>
      <c r="I19" s="26" t="s">
        <v>36</v>
      </c>
      <c r="J19" s="22" t="str">
        <f>IF('เคี้ยวเอื้อง เลือกวันที่พิมพ์'!H32="","",'เคี้ยวเอื้อง เลือกวันที่พิมพ์'!H32)</f>
        <v/>
      </c>
      <c r="K19" s="22" t="str">
        <f>IF('เคี้ยวเอื้อง เลือกวันที่พิมพ์'!I32="","",'เคี้ยวเอื้อง เลือกวันที่พิมพ์'!I32)</f>
        <v/>
      </c>
      <c r="L19" s="22" t="str">
        <f>IF('เคี้ยวเอื้อง เลือกวันที่พิมพ์'!J32="","",'เคี้ยวเอื้อง เลือกวันที่พิมพ์'!J32)</f>
        <v/>
      </c>
      <c r="M19" s="22" t="str">
        <f>IF('เคี้ยวเอื้อง เลือกวันที่พิมพ์'!K32="","",'เคี้ยวเอื้อง เลือกวันที่พิมพ์'!K32)</f>
        <v/>
      </c>
      <c r="N19" s="22" t="str">
        <f>IF('เคี้ยวเอื้อง เลือกวันที่พิมพ์'!L32="","",'เคี้ยวเอื้อง เลือกวันที่พิมพ์'!L32)</f>
        <v/>
      </c>
      <c r="O19" s="22" t="str">
        <f>IF('เคี้ยวเอื้อง เลือกวันที่พิมพ์'!M32="","",'เคี้ยวเอื้อง เลือกวันที่พิมพ์'!M32)</f>
        <v/>
      </c>
      <c r="P19" s="28">
        <f t="shared" si="1"/>
        <v>0</v>
      </c>
      <c r="Q19" s="26" t="s">
        <v>36</v>
      </c>
      <c r="R19" s="22" t="str">
        <f>IF('เคี้ยวเอื้อง เลือกวันที่พิมพ์'!N32="","",'เคี้ยวเอื้อง เลือกวันที่พิมพ์'!N32)</f>
        <v/>
      </c>
      <c r="S19" s="22" t="str">
        <f>IF('เคี้ยวเอื้อง เลือกวันที่พิมพ์'!O32="","",'เคี้ยวเอื้อง เลือกวันที่พิมพ์'!O32)</f>
        <v/>
      </c>
      <c r="T19" s="22" t="str">
        <f>IF('เคี้ยวเอื้อง เลือกวันที่พิมพ์'!P32="","",'เคี้ยวเอื้อง เลือกวันที่พิมพ์'!P32)</f>
        <v/>
      </c>
      <c r="U19" s="22" t="str">
        <f>IF('เคี้ยวเอื้อง เลือกวันที่พิมพ์'!Q32="","",'เคี้ยวเอื้อง เลือกวันที่พิมพ์'!Q32)</f>
        <v/>
      </c>
      <c r="V19" s="22" t="str">
        <f>IF('เคี้ยวเอื้อง เลือกวันที่พิมพ์'!R32="","",'เคี้ยวเอื้อง เลือกวันที่พิมพ์'!R32)</f>
        <v/>
      </c>
      <c r="W19" s="22" t="str">
        <f>IF('เคี้ยวเอื้อง เลือกวันที่พิมพ์'!S32="","",'เคี้ยวเอื้อง เลือกวันที่พิมพ์'!S32)</f>
        <v/>
      </c>
      <c r="X19" s="35">
        <f t="shared" si="2"/>
        <v>0</v>
      </c>
      <c r="Y19" s="26" t="s">
        <v>36</v>
      </c>
      <c r="Z19" s="22" t="str">
        <f>IF('เคี้ยวเอื้อง เลือกวันที่พิมพ์'!T32="","",'เคี้ยวเอื้อง เลือกวันที่พิมพ์'!T32)</f>
        <v/>
      </c>
      <c r="AA19" s="22" t="str">
        <f>IF('เคี้ยวเอื้อง เลือกวันที่พิมพ์'!U32="","",'เคี้ยวเอื้อง เลือกวันที่พิมพ์'!U32)</f>
        <v/>
      </c>
      <c r="AB19" s="22" t="str">
        <f>IF('เคี้ยวเอื้อง เลือกวันที่พิมพ์'!V32="","",'เคี้ยวเอื้อง เลือกวันที่พิมพ์'!V32)</f>
        <v/>
      </c>
      <c r="AC19" s="22" t="str">
        <f>IF('เคี้ยวเอื้อง เลือกวันที่พิมพ์'!W32="","",'เคี้ยวเอื้อง เลือกวันที่พิมพ์'!W32)</f>
        <v/>
      </c>
      <c r="AD19" s="22" t="str">
        <f>IF('เคี้ยวเอื้อง เลือกวันที่พิมพ์'!X32="","",'เคี้ยวเอื้อง เลือกวันที่พิมพ์'!X32)</f>
        <v/>
      </c>
      <c r="AE19" s="22" t="str">
        <f>IF('เคี้ยวเอื้อง เลือกวันที่พิมพ์'!Y32="","",'เคี้ยวเอื้อง เลือกวันที่พิมพ์'!Y32)</f>
        <v/>
      </c>
      <c r="AF19" s="35">
        <f t="shared" si="3"/>
        <v>0</v>
      </c>
    </row>
    <row r="20" customHeight="1" spans="1:32">
      <c r="A20" s="26" t="s">
        <v>37</v>
      </c>
      <c r="B20" s="22" t="str">
        <f>IF('เคี้ยวเอื้อง เลือกวันที่พิมพ์'!B33="","",'เคี้ยวเอื้อง เลือกวันที่พิมพ์'!B33)</f>
        <v/>
      </c>
      <c r="C20" s="22" t="str">
        <f>IF('เคี้ยวเอื้อง เลือกวันที่พิมพ์'!C33="","",'เคี้ยวเอื้อง เลือกวันที่พิมพ์'!C33)</f>
        <v/>
      </c>
      <c r="D20" s="22" t="str">
        <f>IF('เคี้ยวเอื้อง เลือกวันที่พิมพ์'!D33="","",'เคี้ยวเอื้อง เลือกวันที่พิมพ์'!D33)</f>
        <v/>
      </c>
      <c r="E20" s="22" t="str">
        <f>IF('เคี้ยวเอื้อง เลือกวันที่พิมพ์'!E33="","",'เคี้ยวเอื้อง เลือกวันที่พิมพ์'!E33)</f>
        <v/>
      </c>
      <c r="F20" s="22" t="str">
        <f>IF('เคี้ยวเอื้อง เลือกวันที่พิมพ์'!F33="","",'เคี้ยวเอื้อง เลือกวันที่พิมพ์'!F33)</f>
        <v/>
      </c>
      <c r="G20" s="22" t="str">
        <f>IF('เคี้ยวเอื้อง เลือกวันที่พิมพ์'!G33="","",'เคี้ยวเอื้อง เลือกวันที่พิมพ์'!G33)</f>
        <v/>
      </c>
      <c r="H20" s="28">
        <f t="shared" si="0"/>
        <v>0</v>
      </c>
      <c r="I20" s="26" t="s">
        <v>37</v>
      </c>
      <c r="J20" s="22" t="str">
        <f>IF('เคี้ยวเอื้อง เลือกวันที่พิมพ์'!H33="","",'เคี้ยวเอื้อง เลือกวันที่พิมพ์'!H33)</f>
        <v/>
      </c>
      <c r="K20" s="22" t="str">
        <f>IF('เคี้ยวเอื้อง เลือกวันที่พิมพ์'!I33="","",'เคี้ยวเอื้อง เลือกวันที่พิมพ์'!I33)</f>
        <v/>
      </c>
      <c r="L20" s="22" t="str">
        <f>IF('เคี้ยวเอื้อง เลือกวันที่พิมพ์'!J33="","",'เคี้ยวเอื้อง เลือกวันที่พิมพ์'!J33)</f>
        <v/>
      </c>
      <c r="M20" s="22" t="str">
        <f>IF('เคี้ยวเอื้อง เลือกวันที่พิมพ์'!K33="","",'เคี้ยวเอื้อง เลือกวันที่พิมพ์'!K33)</f>
        <v/>
      </c>
      <c r="N20" s="22" t="str">
        <f>IF('เคี้ยวเอื้อง เลือกวันที่พิมพ์'!L33="","",'เคี้ยวเอื้อง เลือกวันที่พิมพ์'!L33)</f>
        <v/>
      </c>
      <c r="O20" s="22" t="str">
        <f>IF('เคี้ยวเอื้อง เลือกวันที่พิมพ์'!M33="","",'เคี้ยวเอื้อง เลือกวันที่พิมพ์'!M33)</f>
        <v/>
      </c>
      <c r="P20" s="28">
        <f t="shared" si="1"/>
        <v>0</v>
      </c>
      <c r="Q20" s="26" t="s">
        <v>37</v>
      </c>
      <c r="R20" s="22" t="str">
        <f>IF('เคี้ยวเอื้อง เลือกวันที่พิมพ์'!N33="","",'เคี้ยวเอื้อง เลือกวันที่พิมพ์'!N33)</f>
        <v/>
      </c>
      <c r="S20" s="22" t="str">
        <f>IF('เคี้ยวเอื้อง เลือกวันที่พิมพ์'!O33="","",'เคี้ยวเอื้อง เลือกวันที่พิมพ์'!O33)</f>
        <v/>
      </c>
      <c r="T20" s="22" t="str">
        <f>IF('เคี้ยวเอื้อง เลือกวันที่พิมพ์'!P33="","",'เคี้ยวเอื้อง เลือกวันที่พิมพ์'!P33)</f>
        <v/>
      </c>
      <c r="U20" s="22" t="str">
        <f>IF('เคี้ยวเอื้อง เลือกวันที่พิมพ์'!Q33="","",'เคี้ยวเอื้อง เลือกวันที่พิมพ์'!Q33)</f>
        <v/>
      </c>
      <c r="V20" s="22" t="str">
        <f>IF('เคี้ยวเอื้อง เลือกวันที่พิมพ์'!R33="","",'เคี้ยวเอื้อง เลือกวันที่พิมพ์'!R33)</f>
        <v/>
      </c>
      <c r="W20" s="22" t="str">
        <f>IF('เคี้ยวเอื้อง เลือกวันที่พิมพ์'!S33="","",'เคี้ยวเอื้อง เลือกวันที่พิมพ์'!S33)</f>
        <v/>
      </c>
      <c r="X20" s="35">
        <f t="shared" si="2"/>
        <v>0</v>
      </c>
      <c r="Y20" s="26" t="s">
        <v>37</v>
      </c>
      <c r="Z20" s="22" t="str">
        <f>IF('เคี้ยวเอื้อง เลือกวันที่พิมพ์'!T33="","",'เคี้ยวเอื้อง เลือกวันที่พิมพ์'!T33)</f>
        <v/>
      </c>
      <c r="AA20" s="22" t="str">
        <f>IF('เคี้ยวเอื้อง เลือกวันที่พิมพ์'!U33="","",'เคี้ยวเอื้อง เลือกวันที่พิมพ์'!U33)</f>
        <v/>
      </c>
      <c r="AB20" s="22" t="str">
        <f>IF('เคี้ยวเอื้อง เลือกวันที่พิมพ์'!V33="","",'เคี้ยวเอื้อง เลือกวันที่พิมพ์'!V33)</f>
        <v/>
      </c>
      <c r="AC20" s="22" t="str">
        <f>IF('เคี้ยวเอื้อง เลือกวันที่พิมพ์'!W33="","",'เคี้ยวเอื้อง เลือกวันที่พิมพ์'!W33)</f>
        <v/>
      </c>
      <c r="AD20" s="22" t="str">
        <f>IF('เคี้ยวเอื้อง เลือกวันที่พิมพ์'!X33="","",'เคี้ยวเอื้อง เลือกวันที่พิมพ์'!X33)</f>
        <v/>
      </c>
      <c r="AE20" s="22" t="str">
        <f>IF('เคี้ยวเอื้อง เลือกวันที่พิมพ์'!Y33="","",'เคี้ยวเอื้อง เลือกวันที่พิมพ์'!Y33)</f>
        <v/>
      </c>
      <c r="AF20" s="35">
        <f t="shared" si="3"/>
        <v>0</v>
      </c>
    </row>
    <row r="21" customHeight="1" spans="1:32">
      <c r="A21" s="26" t="s">
        <v>38</v>
      </c>
      <c r="B21" s="22" t="e">
        <f t="array" ref="B21">IF(B$4="","",IF(INDEX('เคี้ยวเอื้อง รายชุดการฆ่า'!$AM:$AM,(MATCH(1,($B$2='เคี้ยวเอื้อง รายชุดการฆ่า'!$F:$F)*(B$4='เคี้ยวเอื้อง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รายชุดการฆ่า'!$F:$F)*(B$4='เคี้ยวเอื้อง รายชุดการฆ่า'!$H:$H),0)))))</f>
        <v>#N/A</v>
      </c>
      <c r="C21" s="22" t="str">
        <f t="array" ref="C21">IF(C$4="","",IF(INDEX('เคี้ยวเอื้อง รายชุดการฆ่า'!$AM:$AM,(MATCH(1,($B$2='เคี้ยวเอื้อง รายชุดการฆ่า'!$F:$F)*(C$4='เคี้ยวเอื้อง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รายชุดการฆ่า'!$F:$F)*(C$4='เคี้ยวเอื้อง รายชุดการฆ่า'!$H:$H),0)))))</f>
        <v/>
      </c>
      <c r="D21" s="22" t="str">
        <f t="array" ref="D21">IF(D$4="","",IF(INDEX('เคี้ยวเอื้อง รายชุดการฆ่า'!$AM:$AM,(MATCH(1,($B$2='เคี้ยวเอื้อง รายชุดการฆ่า'!$F:$F)*(D$4='เคี้ยวเอื้อง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รายชุดการฆ่า'!$F:$F)*(D$4='เคี้ยวเอื้อง รายชุดการฆ่า'!$H:$H),0)))))</f>
        <v/>
      </c>
      <c r="E21" s="22" t="str">
        <f t="array" ref="E21">IF(E$4="","",IF(INDEX('เคี้ยวเอื้อง รายชุดการฆ่า'!$AM:$AM,(MATCH(1,($B$2='เคี้ยวเอื้อง รายชุดการฆ่า'!$F:$F)*(E$4='เคี้ยวเอื้อง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รายชุดการฆ่า'!$F:$F)*(E$4='เคี้ยวเอื้อง รายชุดการฆ่า'!$H:$H),0)))))</f>
        <v/>
      </c>
      <c r="F21" s="22" t="str">
        <f t="array" ref="F21">IF(F$4="","",IF(INDEX('เคี้ยวเอื้อง รายชุดการฆ่า'!$AM:$AM,(MATCH(1,($B$2='เคี้ยวเอื้อง รายชุดการฆ่า'!$F:$F)*(F$4='เคี้ยวเอื้อง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รายชุดการฆ่า'!$F:$F)*(F$4='เคี้ยวเอื้อง รายชุดการฆ่า'!$H:$H),0)))))</f>
        <v/>
      </c>
      <c r="G21" s="22" t="str">
        <f t="array" ref="G21">IF(G$4="","",IF(INDEX('เคี้ยวเอื้อง รายชุดการฆ่า'!$AM:$AM,(MATCH(1,($B$2='เคี้ยวเอื้อง รายชุดการฆ่า'!$F:$F)*(G$4='เคี้ยวเอื้อง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รายชุดการฆ่า'!$F:$F)*(G$4='เคี้ยวเอื้อง รายชุดการฆ่า'!$H:$H),0)))))</f>
        <v/>
      </c>
      <c r="H21" s="28"/>
      <c r="I21" s="26" t="s">
        <v>38</v>
      </c>
      <c r="J21" s="22" t="str">
        <f t="array" ref="J21">IF(J$4="","",IF(INDEX('เคี้ยวเอื้อง รายชุดการฆ่า'!$AM:$AM,(MATCH(1,($B$2='เคี้ยวเอื้อง รายชุดการฆ่า'!$F:$F)*(J$4='เคี้ยวเอื้อง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รายชุดการฆ่า'!$F:$F)*(J$4='เคี้ยวเอื้อง รายชุดการฆ่า'!$H:$H),0)))))</f>
        <v/>
      </c>
      <c r="K21" s="22" t="str">
        <f t="array" ref="K21">IF(K$4="","",IF(INDEX('เคี้ยวเอื้อง รายชุดการฆ่า'!$AM:$AM,(MATCH(1,($B$2='เคี้ยวเอื้อง รายชุดการฆ่า'!$F:$F)*(K$4='เคี้ยวเอื้อง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รายชุดการฆ่า'!$F:$F)*(K$4='เคี้ยวเอื้อง รายชุดการฆ่า'!$H:$H),0)))))</f>
        <v/>
      </c>
      <c r="L21" s="22" t="str">
        <f t="array" ref="L21">IF(L$4="","",IF(INDEX('เคี้ยวเอื้อง รายชุดการฆ่า'!$AM:$AM,(MATCH(1,($B$2='เคี้ยวเอื้อง รายชุดการฆ่า'!$F:$F)*(L$4='เคี้ยวเอื้อง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รายชุดการฆ่า'!$F:$F)*(L$4='เคี้ยวเอื้อง รายชุดการฆ่า'!$H:$H),0)))))</f>
        <v/>
      </c>
      <c r="M21" s="22" t="str">
        <f t="array" ref="M21">IF(M$4="","",IF(INDEX('เคี้ยวเอื้อง รายชุดการฆ่า'!$AM:$AM,(MATCH(1,($B$2='เคี้ยวเอื้อง รายชุดการฆ่า'!$F:$F)*(M$4='เคี้ยวเอื้อง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รายชุดการฆ่า'!$F:$F)*(M$4='เคี้ยวเอื้อง รายชุดการฆ่า'!$H:$H),0)))))</f>
        <v/>
      </c>
      <c r="N21" s="22" t="str">
        <f t="array" ref="N21">IF(N$4="","",IF(INDEX('เคี้ยวเอื้อง รายชุดการฆ่า'!$AM:$AM,(MATCH(1,($B$2='เคี้ยวเอื้อง รายชุดการฆ่า'!$F:$F)*(N$4='เคี้ยวเอื้อง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รายชุดการฆ่า'!$F:$F)*(N$4='เคี้ยวเอื้อง รายชุดการฆ่า'!$H:$H),0)))))</f>
        <v/>
      </c>
      <c r="O21" s="22" t="str">
        <f t="array" ref="O21">IF(O$4="","",IF(INDEX('เคี้ยวเอื้อง รายชุดการฆ่า'!$AM:$AM,(MATCH(1,($B$2='เคี้ยวเอื้อง รายชุดการฆ่า'!$F:$F)*(O$4='เคี้ยวเอื้อง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รายชุดการฆ่า'!$F:$F)*(O$4='เคี้ยวเอื้อง รายชุดการฆ่า'!$H:$H),0)))))</f>
        <v/>
      </c>
      <c r="P21" s="28"/>
      <c r="Q21" s="26" t="s">
        <v>38</v>
      </c>
      <c r="R21" s="22" t="str">
        <f t="array" ref="R21">IF(R$4="","",IF(INDEX('เคี้ยวเอื้อง รายชุดการฆ่า'!$AM:$AM,(MATCH(1,($B$2='เคี้ยวเอื้อง รายชุดการฆ่า'!$F:$F)*(R$4='เคี้ยวเอื้อง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รายชุดการฆ่า'!$F:$F)*(R$4='เคี้ยวเอื้อง รายชุดการฆ่า'!$H:$H),0)))))</f>
        <v/>
      </c>
      <c r="S21" s="22" t="str">
        <f t="array" ref="S21">IF(S$4="","",IF(INDEX('เคี้ยวเอื้อง รายชุดการฆ่า'!$AM:$AM,(MATCH(1,($B$2='เคี้ยวเอื้อง รายชุดการฆ่า'!$F:$F)*(S$4='เคี้ยวเอื้อง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รายชุดการฆ่า'!$F:$F)*(S$4='เคี้ยวเอื้อง รายชุดการฆ่า'!$H:$H),0)))))</f>
        <v/>
      </c>
      <c r="T21" s="22" t="str">
        <f t="array" ref="T21">IF(T$4="","",IF(INDEX('เคี้ยวเอื้อง รายชุดการฆ่า'!$AM:$AM,(MATCH(1,($B$2='เคี้ยวเอื้อง รายชุดการฆ่า'!$F:$F)*(T$4='เคี้ยวเอื้อง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รายชุดการฆ่า'!$F:$F)*(T$4='เคี้ยวเอื้อง รายชุดการฆ่า'!$H:$H),0)))))</f>
        <v/>
      </c>
      <c r="U21" s="22" t="str">
        <f t="array" ref="U21">IF(U$4="","",IF(INDEX('เคี้ยวเอื้อง รายชุดการฆ่า'!$AM:$AM,(MATCH(1,($B$2='เคี้ยวเอื้อง รายชุดการฆ่า'!$F:$F)*(U$4='เคี้ยวเอื้อง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รายชุดการฆ่า'!$F:$F)*(U$4='เคี้ยวเอื้อง รายชุดการฆ่า'!$H:$H),0)))))</f>
        <v/>
      </c>
      <c r="V21" s="22" t="str">
        <f t="array" ref="V21">IF(V$4="","",IF(INDEX('เคี้ยวเอื้อง รายชุดการฆ่า'!$AM:$AM,(MATCH(1,($B$2='เคี้ยวเอื้อง รายชุดการฆ่า'!$F:$F)*(V$4='เคี้ยวเอื้อง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รายชุดการฆ่า'!$F:$F)*(V$4='เคี้ยวเอื้อง รายชุดการฆ่า'!$H:$H),0)))))</f>
        <v/>
      </c>
      <c r="W21" s="22" t="str">
        <f t="array" ref="W21">IF(W$4="","",IF(INDEX('เคี้ยวเอื้อง รายชุดการฆ่า'!$AM:$AM,(MATCH(1,($B$2='เคี้ยวเอื้อง รายชุดการฆ่า'!$F:$F)*(W$4='เคี้ยวเอื้อง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รายชุดการฆ่า'!$F:$F)*(W$4='เคี้ยวเอื้อง รายชุดการฆ่า'!$H:$H),0)))))</f>
        <v/>
      </c>
      <c r="X21" s="35"/>
      <c r="Y21" s="26" t="s">
        <v>38</v>
      </c>
      <c r="Z21" s="22" t="str">
        <f t="array" ref="Z21">IF(Z$4="","",IF(INDEX('เคี้ยวเอื้อง รายชุดการฆ่า'!$AM:$AM,(MATCH(1,($B$2='เคี้ยวเอื้อง รายชุดการฆ่า'!$F:$F)*(Z$4='เคี้ยวเอื้อง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รายชุดการฆ่า'!$F:$F)*(Z$4='เคี้ยวเอื้อง รายชุดการฆ่า'!$H:$H),0)))))</f>
        <v/>
      </c>
      <c r="AA21" s="22" t="str">
        <f t="array" ref="AA21">IF(AA$4="","",IF(INDEX('เคี้ยวเอื้อง รายชุดการฆ่า'!$AM:$AM,(MATCH(1,($B$2='เคี้ยวเอื้อง รายชุดการฆ่า'!$F:$F)*(AA$4='เคี้ยวเอื้อง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รายชุดการฆ่า'!$F:$F)*(AA$4='เคี้ยวเอื้อง รายชุดการฆ่า'!$H:$H),0)))))</f>
        <v/>
      </c>
      <c r="AB21" s="22" t="str">
        <f t="array" ref="AB21">IF(AB$4="","",IF(INDEX('เคี้ยวเอื้อง รายชุดการฆ่า'!$AM:$AM,(MATCH(1,($B$2='เคี้ยวเอื้อง รายชุดการฆ่า'!$F:$F)*(AB$4='เคี้ยวเอื้อง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รายชุดการฆ่า'!$F:$F)*(AB$4='เคี้ยวเอื้อง รายชุดการฆ่า'!$H:$H),0)))))</f>
        <v/>
      </c>
      <c r="AC21" s="22" t="str">
        <f t="array" ref="AC21">IF(AC$4="","",IF(INDEX('เคี้ยวเอื้อง รายชุดการฆ่า'!$AM:$AM,(MATCH(1,($B$2='เคี้ยวเอื้อง รายชุดการฆ่า'!$F:$F)*(AC$4='เคี้ยวเอื้อง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รายชุดการฆ่า'!$F:$F)*(AC$4='เคี้ยวเอื้อง รายชุดการฆ่า'!$H:$H),0)))))</f>
        <v/>
      </c>
      <c r="AD21" s="22" t="str">
        <f t="array" ref="AD21">IF(AD$4="","",IF(INDEX('เคี้ยวเอื้อง รายชุดการฆ่า'!$AM:$AM,(MATCH(1,($B$2='เคี้ยวเอื้อง รายชุดการฆ่า'!$F:$F)*(AD$4='เคี้ยวเอื้อง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รายชุดการฆ่า'!$F:$F)*(AD$4='เคี้ยวเอื้อง รายชุดการฆ่า'!$H:$H),0)))))</f>
        <v/>
      </c>
      <c r="AE21" s="22" t="str">
        <f t="array" ref="AE21">IF(AE$4="","",IF(INDEX('เคี้ยวเอื้อง รายชุดการฆ่า'!$AM:$AM,(MATCH(1,($B$2='เคี้ยวเอื้อง รายชุดการฆ่า'!$F:$F)*(AE$4='เคี้ยวเอื้อง รายชุดการฆ่า'!$H:$H),0)))=0,"",INDEX('เคี้ยวเอื้อง รายชุดการฆ่า'!$AM:$AM,(MATCH(1,($B$2='เคี้ยวเอื้อง รายชุดการฆ่า'!$F:$F)*(AE$4='เคี้ยวเอื้อง รายชุดการฆ่า'!$H:$H),0)))))</f>
        <v/>
      </c>
      <c r="AF21" s="35"/>
    </row>
    <row r="22" customHeight="1" spans="1:32">
      <c r="A22" s="30" t="s">
        <v>94</v>
      </c>
      <c r="B22" s="30"/>
      <c r="C22" s="30"/>
      <c r="D22" s="30"/>
      <c r="E22" s="30"/>
      <c r="F22" s="30"/>
      <c r="G22" s="30"/>
      <c r="H22" s="30"/>
      <c r="I22" s="30" t="s">
        <v>94</v>
      </c>
      <c r="J22" s="30"/>
      <c r="K22" s="30"/>
      <c r="L22" s="30"/>
      <c r="M22" s="30"/>
      <c r="N22" s="30"/>
      <c r="O22" s="30"/>
      <c r="P22" s="30"/>
      <c r="Q22" s="30" t="s">
        <v>94</v>
      </c>
      <c r="R22" s="30"/>
      <c r="S22" s="30"/>
      <c r="T22" s="30"/>
      <c r="U22" s="30"/>
      <c r="V22" s="30"/>
      <c r="W22" s="30"/>
      <c r="X22" s="30"/>
      <c r="Y22" s="30" t="s">
        <v>94</v>
      </c>
      <c r="Z22" s="30"/>
      <c r="AA22" s="30"/>
      <c r="AB22" s="30"/>
      <c r="AC22" s="30"/>
      <c r="AD22" s="30"/>
      <c r="AE22" s="30"/>
      <c r="AF22" s="30"/>
    </row>
    <row r="23" ht="36.75" customHeight="1" spans="1:32">
      <c r="A23" s="26" t="s">
        <v>39</v>
      </c>
      <c r="B23" s="22" t="str">
        <f>IF('เคี้ยวเอื้อง เลือกวันที่พิมพ์'!B35="","",'เคี้ยวเอื้อง เลือกวันที่พิมพ์'!B35)</f>
        <v/>
      </c>
      <c r="C23" s="22" t="str">
        <f>IF('เคี้ยวเอื้อง เลือกวันที่พิมพ์'!C35="","",'เคี้ยวเอื้อง เลือกวันที่พิมพ์'!C35)</f>
        <v/>
      </c>
      <c r="D23" s="22" t="str">
        <f>IF('เคี้ยวเอื้อง เลือกวันที่พิมพ์'!D35="","",'เคี้ยวเอื้อง เลือกวันที่พิมพ์'!D35)</f>
        <v/>
      </c>
      <c r="E23" s="22" t="str">
        <f>IF('เคี้ยวเอื้อง เลือกวันที่พิมพ์'!E35="","",'เคี้ยวเอื้อง เลือกวันที่พิมพ์'!E35)</f>
        <v/>
      </c>
      <c r="F23" s="22" t="str">
        <f>IF('เคี้ยวเอื้อง เลือกวันที่พิมพ์'!F35="","",'เคี้ยวเอื้อง เลือกวันที่พิมพ์'!F35)</f>
        <v/>
      </c>
      <c r="G23" s="22" t="str">
        <f>IF('เคี้ยวเอื้อง เลือกวันที่พิมพ์'!G35="","",'เคี้ยวเอื้อง เลือกวันที่พิมพ์'!G35)</f>
        <v/>
      </c>
      <c r="H23" s="28">
        <f>SUM(B23:G23)</f>
        <v>0</v>
      </c>
      <c r="I23" s="26" t="s">
        <v>39</v>
      </c>
      <c r="J23" s="22" t="str">
        <f>IF('เคี้ยวเอื้อง เลือกวันที่พิมพ์'!H35="","",'เคี้ยวเอื้อง เลือกวันที่พิมพ์'!H35)</f>
        <v/>
      </c>
      <c r="K23" s="22" t="str">
        <f>IF('เคี้ยวเอื้อง เลือกวันที่พิมพ์'!I35="","",'เคี้ยวเอื้อง เลือกวันที่พิมพ์'!I35)</f>
        <v/>
      </c>
      <c r="L23" s="22" t="str">
        <f>IF('เคี้ยวเอื้อง เลือกวันที่พิมพ์'!J35="","",'เคี้ยวเอื้อง เลือกวันที่พิมพ์'!J35)</f>
        <v/>
      </c>
      <c r="M23" s="22" t="str">
        <f>IF('เคี้ยวเอื้อง เลือกวันที่พิมพ์'!K35="","",'เคี้ยวเอื้อง เลือกวันที่พิมพ์'!K35)</f>
        <v/>
      </c>
      <c r="N23" s="22" t="str">
        <f>IF('เคี้ยวเอื้อง เลือกวันที่พิมพ์'!L35="","",'เคี้ยวเอื้อง เลือกวันที่พิมพ์'!L35)</f>
        <v/>
      </c>
      <c r="O23" s="22" t="str">
        <f>IF('เคี้ยวเอื้อง เลือกวันที่พิมพ์'!M35="","",'เคี้ยวเอื้อง เลือกวันที่พิมพ์'!M35)</f>
        <v/>
      </c>
      <c r="P23" s="28">
        <f>SUM(J23:O23)</f>
        <v>0</v>
      </c>
      <c r="Q23" s="26" t="s">
        <v>39</v>
      </c>
      <c r="R23" s="22" t="str">
        <f>IF('เคี้ยวเอื้อง เลือกวันที่พิมพ์'!N35="","",'เคี้ยวเอื้อง เลือกวันที่พิมพ์'!N35)</f>
        <v/>
      </c>
      <c r="S23" s="22" t="str">
        <f>IF('เคี้ยวเอื้อง เลือกวันที่พิมพ์'!O35="","",'เคี้ยวเอื้อง เลือกวันที่พิมพ์'!O35)</f>
        <v/>
      </c>
      <c r="T23" s="22" t="str">
        <f>IF('เคี้ยวเอื้อง เลือกวันที่พิมพ์'!P35="","",'เคี้ยวเอื้อง เลือกวันที่พิมพ์'!P35)</f>
        <v/>
      </c>
      <c r="U23" s="22" t="str">
        <f>IF('เคี้ยวเอื้อง เลือกวันที่พิมพ์'!Q35="","",'เคี้ยวเอื้อง เลือกวันที่พิมพ์'!Q35)</f>
        <v/>
      </c>
      <c r="V23" s="22" t="str">
        <f>IF('เคี้ยวเอื้อง เลือกวันที่พิมพ์'!R35="","",'เคี้ยวเอื้อง เลือกวันที่พิมพ์'!R35)</f>
        <v/>
      </c>
      <c r="W23" s="22" t="str">
        <f>IF('เคี้ยวเอื้อง เลือกวันที่พิมพ์'!S35="","",'เคี้ยวเอื้อง เลือกวันที่พิมพ์'!S35)</f>
        <v/>
      </c>
      <c r="X23" s="35">
        <f>SUM(R23:W23)</f>
        <v>0</v>
      </c>
      <c r="Y23" s="26" t="s">
        <v>39</v>
      </c>
      <c r="Z23" s="22" t="str">
        <f>IF('เคี้ยวเอื้อง เลือกวันที่พิมพ์'!T35="","",'เคี้ยวเอื้อง เลือกวันที่พิมพ์'!T35)</f>
        <v/>
      </c>
      <c r="AA23" s="22" t="str">
        <f>IF('เคี้ยวเอื้อง เลือกวันที่พิมพ์'!U35="","",'เคี้ยวเอื้อง เลือกวันที่พิมพ์'!U35)</f>
        <v/>
      </c>
      <c r="AB23" s="22" t="str">
        <f>IF('เคี้ยวเอื้อง เลือกวันที่พิมพ์'!V35="","",'เคี้ยวเอื้อง เลือกวันที่พิมพ์'!V35)</f>
        <v/>
      </c>
      <c r="AC23" s="22" t="str">
        <f>IF('เคี้ยวเอื้อง เลือกวันที่พิมพ์'!W35="","",'เคี้ยวเอื้อง เลือกวันที่พิมพ์'!W35)</f>
        <v/>
      </c>
      <c r="AD23" s="22" t="str">
        <f>IF('เคี้ยวเอื้อง เลือกวันที่พิมพ์'!X35="","",'เคี้ยวเอื้อง เลือกวันที่พิมพ์'!X35)</f>
        <v/>
      </c>
      <c r="AE23" s="22" t="str">
        <f>IF('เคี้ยวเอื้อง เลือกวันที่พิมพ์'!Y35="","",'เคี้ยวเอื้อง เลือกวันที่พิมพ์'!Y35)</f>
        <v/>
      </c>
      <c r="AF23" s="35">
        <f>SUM(Z23:AE23)</f>
        <v>0</v>
      </c>
    </row>
    <row r="24" customHeight="1" spans="1:32">
      <c r="A24" s="26" t="s">
        <v>40</v>
      </c>
      <c r="B24" s="22" t="e">
        <f t="array" ref="B24">IF(B$4="","",IF(INDEX('เคี้ยวเอื้อง รายชุดการฆ่า'!$AO:$AO,(MATCH(1,($B$2='เคี้ยวเอื้อง รายชุดการฆ่า'!$F:$F)*(B$4='เคี้ยวเอื้อง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รายชุดการฆ่า'!$F:$F)*(B$4='เคี้ยวเอื้อง รายชุดการฆ่า'!$H:$H),0)))))</f>
        <v>#N/A</v>
      </c>
      <c r="C24" s="22" t="str">
        <f t="array" ref="C24">IF(C$4="","",IF(INDEX('เคี้ยวเอื้อง รายชุดการฆ่า'!$AO:$AO,(MATCH(1,($B$2='เคี้ยวเอื้อง รายชุดการฆ่า'!$F:$F)*(C$4='เคี้ยวเอื้อง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รายชุดการฆ่า'!$F:$F)*(C$4='เคี้ยวเอื้อง รายชุดการฆ่า'!$H:$H),0)))))</f>
        <v/>
      </c>
      <c r="D24" s="22" t="str">
        <f t="array" ref="D24">IF(D$4="","",IF(INDEX('เคี้ยวเอื้อง รายชุดการฆ่า'!$AO:$AO,(MATCH(1,($B$2='เคี้ยวเอื้อง รายชุดการฆ่า'!$F:$F)*(D$4='เคี้ยวเอื้อง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รายชุดการฆ่า'!$F:$F)*(D$4='เคี้ยวเอื้อง รายชุดการฆ่า'!$H:$H),0)))))</f>
        <v/>
      </c>
      <c r="E24" s="22" t="str">
        <f t="array" ref="E24">IF(E$4="","",IF(INDEX('เคี้ยวเอื้อง รายชุดการฆ่า'!$AO:$AO,(MATCH(1,($B$2='เคี้ยวเอื้อง รายชุดการฆ่า'!$F:$F)*(E$4='เคี้ยวเอื้อง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รายชุดการฆ่า'!$F:$F)*(E$4='เคี้ยวเอื้อง รายชุดการฆ่า'!$H:$H),0)))))</f>
        <v/>
      </c>
      <c r="F24" s="22" t="str">
        <f t="array" ref="F24">IF(F$4="","",IF(INDEX('เคี้ยวเอื้อง รายชุดการฆ่า'!$AO:$AO,(MATCH(1,($B$2='เคี้ยวเอื้อง รายชุดการฆ่า'!$F:$F)*(F$4='เคี้ยวเอื้อง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รายชุดการฆ่า'!$F:$F)*(F$4='เคี้ยวเอื้อง รายชุดการฆ่า'!$H:$H),0)))))</f>
        <v/>
      </c>
      <c r="G24" s="22" t="str">
        <f t="array" ref="G24">IF(G$4="","",IF(INDEX('เคี้ยวเอื้อง รายชุดการฆ่า'!$AO:$AO,(MATCH(1,($B$2='เคี้ยวเอื้อง รายชุดการฆ่า'!$F:$F)*(G$4='เคี้ยวเอื้อง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รายชุดการฆ่า'!$F:$F)*(G$4='เคี้ยวเอื้อง รายชุดการฆ่า'!$H:$H),0)))))</f>
        <v/>
      </c>
      <c r="H24" s="28"/>
      <c r="I24" s="26" t="s">
        <v>40</v>
      </c>
      <c r="J24" s="22" t="str">
        <f t="array" ref="J24">IF(J$4="","",IF(INDEX('เคี้ยวเอื้อง รายชุดการฆ่า'!$AO:$AO,(MATCH(1,($B$2='เคี้ยวเอื้อง รายชุดการฆ่า'!$F:$F)*(J$4='เคี้ยวเอื้อง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รายชุดการฆ่า'!$F:$F)*(J$4='เคี้ยวเอื้อง รายชุดการฆ่า'!$H:$H),0)))))</f>
        <v/>
      </c>
      <c r="K24" s="22" t="str">
        <f t="array" ref="K24">IF(K$4="","",IF(INDEX('เคี้ยวเอื้อง รายชุดการฆ่า'!$AO:$AO,(MATCH(1,($B$2='เคี้ยวเอื้อง รายชุดการฆ่า'!$F:$F)*(K$4='เคี้ยวเอื้อง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รายชุดการฆ่า'!$F:$F)*(K$4='เคี้ยวเอื้อง รายชุดการฆ่า'!$H:$H),0)))))</f>
        <v/>
      </c>
      <c r="L24" s="22" t="str">
        <f t="array" ref="L24">IF(L$4="","",IF(INDEX('เคี้ยวเอื้อง รายชุดการฆ่า'!$AO:$AO,(MATCH(1,($B$2='เคี้ยวเอื้อง รายชุดการฆ่า'!$F:$F)*(L$4='เคี้ยวเอื้อง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รายชุดการฆ่า'!$F:$F)*(L$4='เคี้ยวเอื้อง รายชุดการฆ่า'!$H:$H),0)))))</f>
        <v/>
      </c>
      <c r="M24" s="22" t="str">
        <f t="array" ref="M24">IF(M$4="","",IF(INDEX('เคี้ยวเอื้อง รายชุดการฆ่า'!$AO:$AO,(MATCH(1,($B$2='เคี้ยวเอื้อง รายชุดการฆ่า'!$F:$F)*(M$4='เคี้ยวเอื้อง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รายชุดการฆ่า'!$F:$F)*(M$4='เคี้ยวเอื้อง รายชุดการฆ่า'!$H:$H),0)))))</f>
        <v/>
      </c>
      <c r="N24" s="22" t="str">
        <f t="array" ref="N24">IF(N$4="","",IF(INDEX('เคี้ยวเอื้อง รายชุดการฆ่า'!$AO:$AO,(MATCH(1,($B$2='เคี้ยวเอื้อง รายชุดการฆ่า'!$F:$F)*(N$4='เคี้ยวเอื้อง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รายชุดการฆ่า'!$F:$F)*(N$4='เคี้ยวเอื้อง รายชุดการฆ่า'!$H:$H),0)))))</f>
        <v/>
      </c>
      <c r="O24" s="22" t="str">
        <f t="array" ref="O24">IF(O$4="","",IF(INDEX('เคี้ยวเอื้อง รายชุดการฆ่า'!$AO:$AO,(MATCH(1,($B$2='เคี้ยวเอื้อง รายชุดการฆ่า'!$F:$F)*(O$4='เคี้ยวเอื้อง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รายชุดการฆ่า'!$F:$F)*(O$4='เคี้ยวเอื้อง รายชุดการฆ่า'!$H:$H),0)))))</f>
        <v/>
      </c>
      <c r="P24" s="28"/>
      <c r="Q24" s="26" t="s">
        <v>40</v>
      </c>
      <c r="R24" s="22" t="str">
        <f t="array" ref="R24">IF(R$4="","",IF(INDEX('เคี้ยวเอื้อง รายชุดการฆ่า'!$AO:$AO,(MATCH(1,($B$2='เคี้ยวเอื้อง รายชุดการฆ่า'!$F:$F)*(R$4='เคี้ยวเอื้อง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รายชุดการฆ่า'!$F:$F)*(R$4='เคี้ยวเอื้อง รายชุดการฆ่า'!$H:$H),0)))))</f>
        <v/>
      </c>
      <c r="S24" s="22" t="str">
        <f t="array" ref="S24">IF(S$4="","",IF(INDEX('เคี้ยวเอื้อง รายชุดการฆ่า'!$AO:$AO,(MATCH(1,($B$2='เคี้ยวเอื้อง รายชุดการฆ่า'!$F:$F)*(S$4='เคี้ยวเอื้อง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รายชุดการฆ่า'!$F:$F)*(S$4='เคี้ยวเอื้อง รายชุดการฆ่า'!$H:$H),0)))))</f>
        <v/>
      </c>
      <c r="T24" s="22" t="str">
        <f t="array" ref="T24">IF(T$4="","",IF(INDEX('เคี้ยวเอื้อง รายชุดการฆ่า'!$AO:$AO,(MATCH(1,($B$2='เคี้ยวเอื้อง รายชุดการฆ่า'!$F:$F)*(T$4='เคี้ยวเอื้อง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รายชุดการฆ่า'!$F:$F)*(T$4='เคี้ยวเอื้อง รายชุดการฆ่า'!$H:$H),0)))))</f>
        <v/>
      </c>
      <c r="U24" s="22" t="str">
        <f t="array" ref="U24">IF(U$4="","",IF(INDEX('เคี้ยวเอื้อง รายชุดการฆ่า'!$AO:$AO,(MATCH(1,($B$2='เคี้ยวเอื้อง รายชุดการฆ่า'!$F:$F)*(U$4='เคี้ยวเอื้อง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รายชุดการฆ่า'!$F:$F)*(U$4='เคี้ยวเอื้อง รายชุดการฆ่า'!$H:$H),0)))))</f>
        <v/>
      </c>
      <c r="V24" s="22" t="str">
        <f t="array" ref="V24">IF(V$4="","",IF(INDEX('เคี้ยวเอื้อง รายชุดการฆ่า'!$AO:$AO,(MATCH(1,($B$2='เคี้ยวเอื้อง รายชุดการฆ่า'!$F:$F)*(V$4='เคี้ยวเอื้อง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รายชุดการฆ่า'!$F:$F)*(V$4='เคี้ยวเอื้อง รายชุดการฆ่า'!$H:$H),0)))))</f>
        <v/>
      </c>
      <c r="W24" s="22" t="str">
        <f t="array" ref="W24">IF(W$4="","",IF(INDEX('เคี้ยวเอื้อง รายชุดการฆ่า'!$AO:$AO,(MATCH(1,($B$2='เคี้ยวเอื้อง รายชุดการฆ่า'!$F:$F)*(W$4='เคี้ยวเอื้อง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รายชุดการฆ่า'!$F:$F)*(W$4='เคี้ยวเอื้อง รายชุดการฆ่า'!$H:$H),0)))))</f>
        <v/>
      </c>
      <c r="X24" s="35"/>
      <c r="Y24" s="26" t="s">
        <v>40</v>
      </c>
      <c r="Z24" s="22" t="str">
        <f t="array" ref="Z24">IF(Z$4="","",IF(INDEX('เคี้ยวเอื้อง รายชุดการฆ่า'!$AO:$AO,(MATCH(1,($B$2='เคี้ยวเอื้อง รายชุดการฆ่า'!$F:$F)*(Z$4='เคี้ยวเอื้อง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รายชุดการฆ่า'!$F:$F)*(Z$4='เคี้ยวเอื้อง รายชุดการฆ่า'!$H:$H),0)))))</f>
        <v/>
      </c>
      <c r="AA24" s="22" t="str">
        <f t="array" ref="AA24">IF(AA$4="","",IF(INDEX('เคี้ยวเอื้อง รายชุดการฆ่า'!$AO:$AO,(MATCH(1,($B$2='เคี้ยวเอื้อง รายชุดการฆ่า'!$F:$F)*(AA$4='เคี้ยวเอื้อง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รายชุดการฆ่า'!$F:$F)*(AA$4='เคี้ยวเอื้อง รายชุดการฆ่า'!$H:$H),0)))))</f>
        <v/>
      </c>
      <c r="AB24" s="22" t="str">
        <f t="array" ref="AB24">IF(AB$4="","",IF(INDEX('เคี้ยวเอื้อง รายชุดการฆ่า'!$AO:$AO,(MATCH(1,($B$2='เคี้ยวเอื้อง รายชุดการฆ่า'!$F:$F)*(AB$4='เคี้ยวเอื้อง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รายชุดการฆ่า'!$F:$F)*(AB$4='เคี้ยวเอื้อง รายชุดการฆ่า'!$H:$H),0)))))</f>
        <v/>
      </c>
      <c r="AC24" s="22" t="str">
        <f t="array" ref="AC24">IF(AC$4="","",IF(INDEX('เคี้ยวเอื้อง รายชุดการฆ่า'!$AO:$AO,(MATCH(1,($B$2='เคี้ยวเอื้อง รายชุดการฆ่า'!$F:$F)*(AC$4='เคี้ยวเอื้อง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รายชุดการฆ่า'!$F:$F)*(AC$4='เคี้ยวเอื้อง รายชุดการฆ่า'!$H:$H),0)))))</f>
        <v/>
      </c>
      <c r="AD24" s="22" t="str">
        <f t="array" ref="AD24">IF(AD$4="","",IF(INDEX('เคี้ยวเอื้อง รายชุดการฆ่า'!$AO:$AO,(MATCH(1,($B$2='เคี้ยวเอื้อง รายชุดการฆ่า'!$F:$F)*(AD$4='เคี้ยวเอื้อง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รายชุดการฆ่า'!$F:$F)*(AD$4='เคี้ยวเอื้อง รายชุดการฆ่า'!$H:$H),0)))))</f>
        <v/>
      </c>
      <c r="AE24" s="22" t="str">
        <f t="array" ref="AE24">IF(AE$4="","",IF(INDEX('เคี้ยวเอื้อง รายชุดการฆ่า'!$AO:$AO,(MATCH(1,($B$2='เคี้ยวเอื้อง รายชุดการฆ่า'!$F:$F)*(AE$4='เคี้ยวเอื้อง รายชุดการฆ่า'!$H:$H),0)))=0,"",INDEX('เคี้ยวเอื้อง รายชุดการฆ่า'!$AO:$AO,(MATCH(1,($B$2='เคี้ยวเอื้อง รายชุดการฆ่า'!$F:$F)*(AE$4='เคี้ยวเอื้อง รายชุดการฆ่า'!$H:$H),0)))))</f>
        <v/>
      </c>
      <c r="AF24" s="35"/>
    </row>
    <row r="25" customHeight="1" spans="1:31">
      <c r="A25" s="31"/>
      <c r="B25" s="20"/>
      <c r="C25" s="20"/>
      <c r="D25" s="20"/>
      <c r="E25" s="20"/>
      <c r="F25" s="20"/>
      <c r="G25" s="20"/>
      <c r="H25" s="32"/>
      <c r="I25" s="31"/>
      <c r="J25" s="20"/>
      <c r="K25" s="20"/>
      <c r="L25" s="20"/>
      <c r="M25" s="20"/>
      <c r="N25" s="20"/>
      <c r="O25" s="20"/>
      <c r="P25" s="32"/>
      <c r="Q25" s="31"/>
      <c r="R25" s="20"/>
      <c r="S25" s="20"/>
      <c r="T25" s="20"/>
      <c r="U25" s="20"/>
      <c r="V25" s="20"/>
      <c r="W25" s="20"/>
      <c r="Y25" s="31"/>
      <c r="Z25" s="20"/>
      <c r="AA25" s="20"/>
      <c r="AB25" s="20"/>
      <c r="AC25" s="20"/>
      <c r="AD25" s="20"/>
      <c r="AE25" s="20"/>
    </row>
    <row r="26" customHeight="1" spans="1:32">
      <c r="A26" s="20" t="s">
        <v>95</v>
      </c>
      <c r="B26" s="20"/>
      <c r="C26" s="20"/>
      <c r="D26" s="20"/>
      <c r="E26" s="20"/>
      <c r="F26" s="20"/>
      <c r="G26" s="20"/>
      <c r="H26" s="20"/>
      <c r="I26" s="20" t="s">
        <v>95</v>
      </c>
      <c r="J26" s="20"/>
      <c r="K26" s="20"/>
      <c r="L26" s="20"/>
      <c r="M26" s="20"/>
      <c r="N26" s="20"/>
      <c r="O26" s="20"/>
      <c r="P26" s="20"/>
      <c r="Q26" s="20" t="s">
        <v>95</v>
      </c>
      <c r="R26" s="20"/>
      <c r="S26" s="20"/>
      <c r="T26" s="20"/>
      <c r="U26" s="20"/>
      <c r="V26" s="20"/>
      <c r="W26" s="20"/>
      <c r="X26" s="20"/>
      <c r="Y26" s="20" t="s">
        <v>95</v>
      </c>
      <c r="Z26" s="20"/>
      <c r="AA26" s="20"/>
      <c r="AB26" s="20"/>
      <c r="AC26" s="20"/>
      <c r="AD26" s="20"/>
      <c r="AE26" s="20"/>
      <c r="AF26" s="20"/>
    </row>
    <row r="27" customHeight="1" spans="1:32">
      <c r="A27" s="33" t="s">
        <v>90</v>
      </c>
      <c r="B27" s="33"/>
      <c r="C27" s="33"/>
      <c r="D27" s="33"/>
      <c r="E27" s="33"/>
      <c r="F27" s="33"/>
      <c r="G27" s="33"/>
      <c r="H27" s="33"/>
      <c r="I27" s="33" t="s">
        <v>90</v>
      </c>
      <c r="J27" s="33"/>
      <c r="K27" s="33"/>
      <c r="L27" s="33"/>
      <c r="M27" s="33"/>
      <c r="N27" s="33"/>
      <c r="O27" s="33"/>
      <c r="P27" s="33"/>
      <c r="Q27" s="33" t="s">
        <v>90</v>
      </c>
      <c r="R27" s="33"/>
      <c r="S27" s="33"/>
      <c r="T27" s="33"/>
      <c r="U27" s="33"/>
      <c r="V27" s="33"/>
      <c r="W27" s="33"/>
      <c r="X27" s="33"/>
      <c r="Y27" s="33" t="s">
        <v>90</v>
      </c>
      <c r="Z27" s="33"/>
      <c r="AA27" s="33"/>
      <c r="AB27" s="33"/>
      <c r="AC27" s="33"/>
      <c r="AD27" s="33"/>
      <c r="AE27" s="33"/>
      <c r="AF27" s="33"/>
    </row>
    <row r="28" customHeight="1" spans="1:32">
      <c r="A28" s="33" t="s">
        <v>91</v>
      </c>
      <c r="B28" s="33"/>
      <c r="C28" s="33"/>
      <c r="D28" s="33"/>
      <c r="E28" s="33"/>
      <c r="F28" s="33"/>
      <c r="G28" s="33"/>
      <c r="H28" s="33"/>
      <c r="I28" s="33" t="s">
        <v>91</v>
      </c>
      <c r="J28" s="33"/>
      <c r="K28" s="33"/>
      <c r="L28" s="33"/>
      <c r="M28" s="33"/>
      <c r="N28" s="33"/>
      <c r="O28" s="33"/>
      <c r="P28" s="33"/>
      <c r="Q28" s="33" t="s">
        <v>91</v>
      </c>
      <c r="R28" s="33"/>
      <c r="S28" s="33"/>
      <c r="T28" s="33"/>
      <c r="U28" s="33"/>
      <c r="V28" s="33"/>
      <c r="W28" s="33"/>
      <c r="X28" s="33"/>
      <c r="Y28" s="33" t="s">
        <v>91</v>
      </c>
      <c r="Z28" s="33"/>
      <c r="AA28" s="33"/>
      <c r="AB28" s="33"/>
      <c r="AC28" s="33"/>
      <c r="AD28" s="33"/>
      <c r="AE28" s="33"/>
      <c r="AF28" s="33"/>
    </row>
    <row r="29" customHeight="1" spans="1:25">
      <c r="A29" s="34" t="s">
        <v>92</v>
      </c>
      <c r="I29" s="34" t="s">
        <v>92</v>
      </c>
      <c r="Q29" s="34" t="s">
        <v>92</v>
      </c>
      <c r="Y29" s="34" t="s">
        <v>92</v>
      </c>
    </row>
  </sheetData>
  <sheetProtection algorithmName="SHA-512" hashValue="8TRq4syi4r/Z6wH0tdIEpD2tH85MxkrxveVpnuTzKou5lsRpfTf5BlJwiQd1BM/KIGy5n8FGXAGOwiqJsVjPQA==" saltValue="eCy7mTOA1od3aquSzPb2WQ==" spinCount="100000" sheet="1" objects="1" scenarios="1"/>
  <mergeCells count="28">
    <mergeCell ref="A1:H1"/>
    <mergeCell ref="I1:P1"/>
    <mergeCell ref="Q1:X1"/>
    <mergeCell ref="Y1:AF1"/>
    <mergeCell ref="C2:E2"/>
    <mergeCell ref="K2:M2"/>
    <mergeCell ref="S2:U2"/>
    <mergeCell ref="AA2:AC2"/>
    <mergeCell ref="A22:H22"/>
    <mergeCell ref="I22:P22"/>
    <mergeCell ref="Q22:X22"/>
    <mergeCell ref="Y22:AF22"/>
    <mergeCell ref="A26:H26"/>
    <mergeCell ref="I26:P26"/>
    <mergeCell ref="Q26:X26"/>
    <mergeCell ref="Y26:AF26"/>
    <mergeCell ref="A27:H27"/>
    <mergeCell ref="I27:P27"/>
    <mergeCell ref="Q27:X27"/>
    <mergeCell ref="Y27:AF27"/>
    <mergeCell ref="A28:H28"/>
    <mergeCell ref="I28:P28"/>
    <mergeCell ref="Q28:X28"/>
    <mergeCell ref="Y28:AF28"/>
    <mergeCell ref="H3:H5"/>
    <mergeCell ref="P3:P5"/>
    <mergeCell ref="X3:X5"/>
    <mergeCell ref="AF3:AF5"/>
  </mergeCells>
  <pageMargins left="0.31496062992126" right="0" top="0.748031496062992" bottom="0.748031496062992" header="0.31496062992126" footer="0.31496062992126"/>
  <pageSetup paperSize="9" orientation="portrait" horizontalDpi="3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7"/>
  <sheetViews>
    <sheetView zoomScale="70" zoomScaleNormal="70" workbookViewId="0">
      <selection activeCell="P19" sqref="P19"/>
    </sheetView>
  </sheetViews>
  <sheetFormatPr defaultColWidth="9.18181818181818" defaultRowHeight="23"/>
  <cols>
    <col min="1" max="1" width="11.8181818181818" style="1" customWidth="1"/>
    <col min="2" max="2" width="9.18181818181818" style="2"/>
    <col min="3" max="3" width="11.4545454545455" style="2" customWidth="1"/>
    <col min="4" max="10" width="9.27272727272727" style="2" customWidth="1"/>
    <col min="11" max="11" width="14.5454545454545" style="2" customWidth="1"/>
    <col min="12" max="16" width="9.27272727272727" style="2" customWidth="1"/>
    <col min="17" max="20" width="9.18181818181818" style="2"/>
    <col min="21" max="21" width="10.7272727272727" style="2" hidden="1" customWidth="1"/>
    <col min="22" max="22" width="9.18181818181818" style="2" hidden="1" customWidth="1"/>
    <col min="23" max="16384" width="9.18181818181818" style="2"/>
  </cols>
  <sheetData>
    <row r="1" spans="1:16">
      <c r="A1" s="13" t="s">
        <v>96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3:12">
      <c r="C2" s="2" t="str">
        <f>"เดือน "&amp;IF(MONTH(A4)=1,"มกราคม",IF(MONTH(A4)=2,"กุมภาพันธ์",IF(MONTH(A4)=3,"มีนาคม",IF(MONTH(A4)=4,"เมษายน",IF(MONTH(A4)=5,"พฤษภาคม",IF(MONTH(A4)=6,"มิถุนายน",IF(MONTH(A4)=7,"กรกฎาคม",IF(MONTH(A4)=8,"สิงหาคม",IF(MONTH(A4)=9,"กันยายน",IF(MONTH(A4)=10,"ตุลาคม",IF(MONTH(A4)=11,"พฤศจิกายน",IF(MONTH(A4)=12,"ธันวาคม",""))))))))))))&amp;" ปี "&amp;YEAR(A4)+543</f>
        <v>เดือน มกราคม ปี 2443</v>
      </c>
      <c r="F2" s="2" t="str">
        <f>"ชื่อโรงฆ่าสัตว์ "&amp;'เคี้ยวเอื้อง รายชุดการฆ่า'!C2</f>
        <v>ชื่อโรงฆ่าสัตว์ </v>
      </c>
      <c r="L2" s="2" t="str">
        <f>"เลขที่ใบอนุญาต "&amp;'เคี้ยวเอื้อง รายชุดการฆ่า'!E2</f>
        <v>เลขที่ใบอนุญาต </v>
      </c>
    </row>
    <row r="3" ht="228.05" spans="1:16">
      <c r="A3" s="4" t="s">
        <v>79</v>
      </c>
      <c r="B3" s="5" t="s">
        <v>8</v>
      </c>
      <c r="C3" s="5" t="s">
        <v>97</v>
      </c>
      <c r="D3" s="7" t="s">
        <v>10</v>
      </c>
      <c r="E3" s="8" t="s">
        <v>11</v>
      </c>
      <c r="F3" s="8" t="s">
        <v>12</v>
      </c>
      <c r="G3" s="7" t="s">
        <v>13</v>
      </c>
      <c r="H3" s="8" t="s">
        <v>14</v>
      </c>
      <c r="I3" s="7" t="s">
        <v>83</v>
      </c>
      <c r="J3" s="8" t="s">
        <v>84</v>
      </c>
      <c r="K3" s="7" t="s">
        <v>98</v>
      </c>
      <c r="L3" s="8" t="s">
        <v>18</v>
      </c>
      <c r="M3" s="8" t="s">
        <v>99</v>
      </c>
      <c r="N3" s="8" t="s">
        <v>20</v>
      </c>
      <c r="O3" s="8" t="s">
        <v>21</v>
      </c>
      <c r="P3" s="14" t="s">
        <v>100</v>
      </c>
    </row>
    <row r="4" spans="1:22">
      <c r="A4" s="9">
        <f>U6</f>
        <v>1</v>
      </c>
      <c r="B4" s="10" t="s">
        <v>41</v>
      </c>
      <c r="C4" s="11">
        <f>SUMIFS('เคี้ยวเอื้อง รายชุดการฆ่า'!J:J,'เคี้ยวเอื้อง รายชุดการฆ่า'!$F:$F,$A4,'เคี้ยวเอื้อง รายชุดการฆ่า'!$I:$I,$B4)</f>
        <v>0</v>
      </c>
      <c r="D4" s="11">
        <f>SUMIFS('เคี้ยวเอื้อง รายชุดการฆ่า'!K:K,'เคี้ยวเอื้อง รายชุดการฆ่า'!$F:$F,$A4,'เคี้ยวเอื้อง รายชุดการฆ่า'!$I:$I,$B4)</f>
        <v>0</v>
      </c>
      <c r="E4" s="11">
        <f>SUMIFS('เคี้ยวเอื้อง รายชุดการฆ่า'!L:L,'เคี้ยวเอื้อง รายชุดการฆ่า'!$F:$F,$A4,'เคี้ยวเอื้อง รายชุดการฆ่า'!$I:$I,$B4)</f>
        <v>0</v>
      </c>
      <c r="F4" s="11">
        <f>SUMIFS('เคี้ยวเอื้อง รายชุดการฆ่า'!M:M,'เคี้ยวเอื้อง รายชุดการฆ่า'!$F:$F,$A4,'เคี้ยวเอื้อง รายชุดการฆ่า'!$I:$I,$B4)</f>
        <v>0</v>
      </c>
      <c r="G4" s="11">
        <f>SUMIFS('เคี้ยวเอื้อง รายชุดการฆ่า'!N:N,'เคี้ยวเอื้อง รายชุดการฆ่า'!$F:$F,$A4,'เคี้ยวเอื้อง รายชุดการฆ่า'!$I:$I,$B4)</f>
        <v>0</v>
      </c>
      <c r="H4" s="11">
        <f>SUMIFS('เคี้ยวเอื้อง รายชุดการฆ่า'!O:O,'เคี้ยวเอื้อง รายชุดการฆ่า'!$F:$F,$A4,'เคี้ยวเอื้อง รายชุดการฆ่า'!$I:$I,$B4)</f>
        <v>0</v>
      </c>
      <c r="I4" s="11">
        <f>SUMIFS('เคี้ยวเอื้อง รายชุดการฆ่า'!P:P,'เคี้ยวเอื้อง รายชุดการฆ่า'!$F:$F,$A4,'เคี้ยวเอื้อง รายชุดการฆ่า'!$I:$I,$B4)</f>
        <v>0</v>
      </c>
      <c r="J4" s="11">
        <f>SUMIFS('เคี้ยวเอื้อง รายชุดการฆ่า'!Q:Q,'เคี้ยวเอื้อง รายชุดการฆ่า'!$F:$F,$A4,'เคี้ยวเอื้อง รายชุดการฆ่า'!$I:$I,$B4)</f>
        <v>0</v>
      </c>
      <c r="K4" s="11">
        <f>SUMIFS('เคี้ยวเอื้อง รายชุดการฆ่า'!R:R,'เคี้ยวเอื้อง รายชุดการฆ่า'!$F:$F,$A4,'เคี้ยวเอื้อง รายชุดการฆ่า'!$I:$I,$B4)</f>
        <v>0</v>
      </c>
      <c r="L4" s="11">
        <f>SUMIFS('เคี้ยวเอื้อง รายชุดการฆ่า'!S:S,'เคี้ยวเอื้อง รายชุดการฆ่า'!$F:$F,$A4,'เคี้ยวเอื้อง รายชุดการฆ่า'!$I:$I,$B4)</f>
        <v>0</v>
      </c>
      <c r="M4" s="11">
        <f>SUMIFS('เคี้ยวเอื้อง รายชุดการฆ่า'!T:T,'เคี้ยวเอื้อง รายชุดการฆ่า'!$F:$F,$A4,'เคี้ยวเอื้อง รายชุดการฆ่า'!$I:$I,$B4)</f>
        <v>0</v>
      </c>
      <c r="N4" s="11">
        <f>COUNTIFS('เคี้ยวเอื้อง รายชุดการฆ่า'!$F:$F,$A4,'เคี้ยวเอื้อง รายชุดการฆ่า'!$I:$I,$B4)</f>
        <v>0</v>
      </c>
      <c r="O4" s="11">
        <f>SUMIFS('เคี้ยวเอื้อง รายชุดการฆ่า'!V:V,'เคี้ยวเอื้อง รายชุดการฆ่า'!$F:$F,$A4,'เคี้ยวเอื้อง รายชุดการฆ่า'!$I:$I,$B4)</f>
        <v>0</v>
      </c>
      <c r="P4" s="11">
        <f>COUNTIFS('เคี้ยวเอื้อง รายชุดการฆ่า'!$F:$F,$A4,'เคี้ยวเอื้อง รายชุดการฆ่า'!$I:$I,$B4)</f>
        <v>0</v>
      </c>
      <c r="U4" s="2">
        <f>MONTH('เคี้ยวเอื้อง รายชุดการฆ่า'!F2)</f>
        <v>1</v>
      </c>
      <c r="V4" s="2">
        <f>YEAR(U6)</f>
        <v>1900</v>
      </c>
    </row>
    <row r="5" spans="1:22">
      <c r="A5" s="9">
        <f>A4</f>
        <v>1</v>
      </c>
      <c r="B5" s="10" t="s">
        <v>42</v>
      </c>
      <c r="C5" s="11">
        <f>SUMIFS('เคี้ยวเอื้อง รายชุดการฆ่า'!J:J,'เคี้ยวเอื้อง รายชุดการฆ่า'!$F:$F,$A5,'เคี้ยวเอื้อง รายชุดการฆ่า'!$I:$I,$B5)</f>
        <v>0</v>
      </c>
      <c r="D5" s="11">
        <f>SUMIFS('เคี้ยวเอื้อง รายชุดการฆ่า'!K:K,'เคี้ยวเอื้อง รายชุดการฆ่า'!$F:$F,$A5,'เคี้ยวเอื้อง รายชุดการฆ่า'!$I:$I,$B5)</f>
        <v>0</v>
      </c>
      <c r="E5" s="11">
        <f>SUMIFS('เคี้ยวเอื้อง รายชุดการฆ่า'!L:L,'เคี้ยวเอื้อง รายชุดการฆ่า'!$F:$F,$A5,'เคี้ยวเอื้อง รายชุดการฆ่า'!$I:$I,$B5)</f>
        <v>0</v>
      </c>
      <c r="F5" s="11">
        <f>SUMIFS('เคี้ยวเอื้อง รายชุดการฆ่า'!M:M,'เคี้ยวเอื้อง รายชุดการฆ่า'!$F:$F,$A5,'เคี้ยวเอื้อง รายชุดการฆ่า'!$I:$I,$B5)</f>
        <v>0</v>
      </c>
      <c r="G5" s="11">
        <f>SUMIFS('เคี้ยวเอื้อง รายชุดการฆ่า'!N:N,'เคี้ยวเอื้อง รายชุดการฆ่า'!$F:$F,$A5,'เคี้ยวเอื้อง รายชุดการฆ่า'!$I:$I,$B5)</f>
        <v>0</v>
      </c>
      <c r="H5" s="11">
        <f>SUMIFS('เคี้ยวเอื้อง รายชุดการฆ่า'!O:O,'เคี้ยวเอื้อง รายชุดการฆ่า'!$F:$F,$A5,'เคี้ยวเอื้อง รายชุดการฆ่า'!$I:$I,$B5)</f>
        <v>0</v>
      </c>
      <c r="I5" s="11">
        <f>SUMIFS('เคี้ยวเอื้อง รายชุดการฆ่า'!P:P,'เคี้ยวเอื้อง รายชุดการฆ่า'!$F:$F,$A5,'เคี้ยวเอื้อง รายชุดการฆ่า'!$I:$I,$B5)</f>
        <v>0</v>
      </c>
      <c r="J5" s="11">
        <f>SUMIFS('เคี้ยวเอื้อง รายชุดการฆ่า'!Q:Q,'เคี้ยวเอื้อง รายชุดการฆ่า'!$F:$F,$A5,'เคี้ยวเอื้อง รายชุดการฆ่า'!$I:$I,$B5)</f>
        <v>0</v>
      </c>
      <c r="K5" s="11">
        <f>SUMIFS('เคี้ยวเอื้อง รายชุดการฆ่า'!R:R,'เคี้ยวเอื้อง รายชุดการฆ่า'!$F:$F,$A5,'เคี้ยวเอื้อง รายชุดการฆ่า'!$I:$I,$B5)</f>
        <v>0</v>
      </c>
      <c r="L5" s="11">
        <f>SUMIFS('เคี้ยวเอื้อง รายชุดการฆ่า'!S:S,'เคี้ยวเอื้อง รายชุดการฆ่า'!$F:$F,$A5,'เคี้ยวเอื้อง รายชุดการฆ่า'!$I:$I,$B5)</f>
        <v>0</v>
      </c>
      <c r="M5" s="11">
        <f>SUMIFS('เคี้ยวเอื้อง รายชุดการฆ่า'!T:T,'เคี้ยวเอื้อง รายชุดการฆ่า'!$F:$F,$A5,'เคี้ยวเอื้อง รายชุดการฆ่า'!$I:$I,$B5)</f>
        <v>0</v>
      </c>
      <c r="N5" s="11">
        <f>COUNTIFS('เคี้ยวเอื้อง รายชุดการฆ่า'!$F:$F,$A5,'เคี้ยวเอื้อง รายชุดการฆ่า'!$I:$I,$B5)</f>
        <v>0</v>
      </c>
      <c r="O5" s="11">
        <f>SUMIFS('เคี้ยวเอื้อง รายชุดการฆ่า'!V:V,'เคี้ยวเอื้อง รายชุดการฆ่า'!$F:$F,$A5,'เคี้ยวเอื้อง รายชุดการฆ่า'!$I:$I,$B5)</f>
        <v>0</v>
      </c>
      <c r="P5" s="11">
        <f>COUNTIFS('เคี้ยวเอื้อง รายชุดการฆ่า'!$F:$F,$A5,'เคี้ยวเอื้อง รายชุดการฆ่า'!$I:$I,$B5)</f>
        <v>0</v>
      </c>
      <c r="U5" s="2" t="str">
        <f>"1/"&amp;U4&amp;"/"&amp;YEAR('เคี้ยวเอื้อง รายชุดการฆ่า'!F2)</f>
        <v>1/1/1900</v>
      </c>
      <c r="V5" s="2">
        <v>2020</v>
      </c>
    </row>
    <row r="6" spans="1:22">
      <c r="A6" s="9">
        <f>A4</f>
        <v>1</v>
      </c>
      <c r="B6" s="10" t="s">
        <v>43</v>
      </c>
      <c r="C6" s="11">
        <f>SUMIFS('เคี้ยวเอื้อง รายชุดการฆ่า'!J:J,'เคี้ยวเอื้อง รายชุดการฆ่า'!$F:$F,$A6,'เคี้ยวเอื้อง รายชุดการฆ่า'!$I:$I,$B6)</f>
        <v>0</v>
      </c>
      <c r="D6" s="11">
        <f>SUMIFS('เคี้ยวเอื้อง รายชุดการฆ่า'!K:K,'เคี้ยวเอื้อง รายชุดการฆ่า'!$F:$F,$A6,'เคี้ยวเอื้อง รายชุดการฆ่า'!$I:$I,$B6)</f>
        <v>0</v>
      </c>
      <c r="E6" s="11">
        <f>SUMIFS('เคี้ยวเอื้อง รายชุดการฆ่า'!L:L,'เคี้ยวเอื้อง รายชุดการฆ่า'!$F:$F,$A6,'เคี้ยวเอื้อง รายชุดการฆ่า'!$I:$I,$B6)</f>
        <v>0</v>
      </c>
      <c r="F6" s="11">
        <f>SUMIFS('เคี้ยวเอื้อง รายชุดการฆ่า'!M:M,'เคี้ยวเอื้อง รายชุดการฆ่า'!$F:$F,$A6,'เคี้ยวเอื้อง รายชุดการฆ่า'!$I:$I,$B6)</f>
        <v>0</v>
      </c>
      <c r="G6" s="11">
        <f>SUMIFS('เคี้ยวเอื้อง รายชุดการฆ่า'!N:N,'เคี้ยวเอื้อง รายชุดการฆ่า'!$F:$F,$A6,'เคี้ยวเอื้อง รายชุดการฆ่า'!$I:$I,$B6)</f>
        <v>0</v>
      </c>
      <c r="H6" s="11">
        <f>SUMIFS('เคี้ยวเอื้อง รายชุดการฆ่า'!O:O,'เคี้ยวเอื้อง รายชุดการฆ่า'!$F:$F,$A6,'เคี้ยวเอื้อง รายชุดการฆ่า'!$I:$I,$B6)</f>
        <v>0</v>
      </c>
      <c r="I6" s="11">
        <f>SUMIFS('เคี้ยวเอื้อง รายชุดการฆ่า'!P:P,'เคี้ยวเอื้อง รายชุดการฆ่า'!$F:$F,$A6,'เคี้ยวเอื้อง รายชุดการฆ่า'!$I:$I,$B6)</f>
        <v>0</v>
      </c>
      <c r="J6" s="11">
        <f>SUMIFS('เคี้ยวเอื้อง รายชุดการฆ่า'!Q:Q,'เคี้ยวเอื้อง รายชุดการฆ่า'!$F:$F,$A6,'เคี้ยวเอื้อง รายชุดการฆ่า'!$I:$I,$B6)</f>
        <v>0</v>
      </c>
      <c r="K6" s="11">
        <f>SUMIFS('เคี้ยวเอื้อง รายชุดการฆ่า'!R:R,'เคี้ยวเอื้อง รายชุดการฆ่า'!$F:$F,$A6,'เคี้ยวเอื้อง รายชุดการฆ่า'!$I:$I,$B6)</f>
        <v>0</v>
      </c>
      <c r="L6" s="11">
        <f>SUMIFS('เคี้ยวเอื้อง รายชุดการฆ่า'!S:S,'เคี้ยวเอื้อง รายชุดการฆ่า'!$F:$F,$A6,'เคี้ยวเอื้อง รายชุดการฆ่า'!$I:$I,$B6)</f>
        <v>0</v>
      </c>
      <c r="M6" s="11">
        <f>SUMIFS('เคี้ยวเอื้อง รายชุดการฆ่า'!T:T,'เคี้ยวเอื้อง รายชุดการฆ่า'!$F:$F,$A6,'เคี้ยวเอื้อง รายชุดการฆ่า'!$I:$I,$B6)</f>
        <v>0</v>
      </c>
      <c r="N6" s="11">
        <f>COUNTIFS('เคี้ยวเอื้อง รายชุดการฆ่า'!$F:$F,$A6,'เคี้ยวเอื้อง รายชุดการฆ่า'!$I:$I,$B6)</f>
        <v>0</v>
      </c>
      <c r="O6" s="11">
        <f>SUMIFS('เคี้ยวเอื้อง รายชุดการฆ่า'!V:V,'เคี้ยวเอื้อง รายชุดการฆ่า'!$F:$F,$A6,'เคี้ยวเอื้อง รายชุดการฆ่า'!$I:$I,$B6)</f>
        <v>0</v>
      </c>
      <c r="P6" s="11">
        <f>COUNTIFS('เคี้ยวเอื้อง รายชุดการฆ่า'!$F:$F,$A6,'เคี้ยวเอื้อง รายชุดการฆ่า'!$I:$I,$B6)</f>
        <v>0</v>
      </c>
      <c r="U6" s="1">
        <f>DATEVALUE(U5)</f>
        <v>1</v>
      </c>
      <c r="V6" s="2">
        <v>2024</v>
      </c>
    </row>
    <row r="7" spans="1:22">
      <c r="A7" s="9">
        <f>A4</f>
        <v>1</v>
      </c>
      <c r="B7" s="10" t="s">
        <v>44</v>
      </c>
      <c r="C7" s="11">
        <f>SUMIFS('เคี้ยวเอื้อง รายชุดการฆ่า'!J:J,'เคี้ยวเอื้อง รายชุดการฆ่า'!$F:$F,$A7,'เคี้ยวเอื้อง รายชุดการฆ่า'!$I:$I,$B7)</f>
        <v>0</v>
      </c>
      <c r="D7" s="11">
        <f>SUMIFS('เคี้ยวเอื้อง รายชุดการฆ่า'!K:K,'เคี้ยวเอื้อง รายชุดการฆ่า'!$F:$F,$A7,'เคี้ยวเอื้อง รายชุดการฆ่า'!$I:$I,$B7)</f>
        <v>0</v>
      </c>
      <c r="E7" s="11">
        <f>SUMIFS('เคี้ยวเอื้อง รายชุดการฆ่า'!L:L,'เคี้ยวเอื้อง รายชุดการฆ่า'!$F:$F,$A7,'เคี้ยวเอื้อง รายชุดการฆ่า'!$I:$I,$B7)</f>
        <v>0</v>
      </c>
      <c r="F7" s="11">
        <f>SUMIFS('เคี้ยวเอื้อง รายชุดการฆ่า'!M:M,'เคี้ยวเอื้อง รายชุดการฆ่า'!$F:$F,$A7,'เคี้ยวเอื้อง รายชุดการฆ่า'!$I:$I,$B7)</f>
        <v>0</v>
      </c>
      <c r="G7" s="11">
        <f>SUMIFS('เคี้ยวเอื้อง รายชุดการฆ่า'!N:N,'เคี้ยวเอื้อง รายชุดการฆ่า'!$F:$F,$A7,'เคี้ยวเอื้อง รายชุดการฆ่า'!$I:$I,$B7)</f>
        <v>0</v>
      </c>
      <c r="H7" s="11">
        <f>SUMIFS('เคี้ยวเอื้อง รายชุดการฆ่า'!O:O,'เคี้ยวเอื้อง รายชุดการฆ่า'!$F:$F,$A7,'เคี้ยวเอื้อง รายชุดการฆ่า'!$I:$I,$B7)</f>
        <v>0</v>
      </c>
      <c r="I7" s="11">
        <f>SUMIFS('เคี้ยวเอื้อง รายชุดการฆ่า'!P:P,'เคี้ยวเอื้อง รายชุดการฆ่า'!$F:$F,$A7,'เคี้ยวเอื้อง รายชุดการฆ่า'!$I:$I,$B7)</f>
        <v>0</v>
      </c>
      <c r="J7" s="11">
        <f>SUMIFS('เคี้ยวเอื้อง รายชุดการฆ่า'!Q:Q,'เคี้ยวเอื้อง รายชุดการฆ่า'!$F:$F,$A7,'เคี้ยวเอื้อง รายชุดการฆ่า'!$I:$I,$B7)</f>
        <v>0</v>
      </c>
      <c r="K7" s="11">
        <f>SUMIFS('เคี้ยวเอื้อง รายชุดการฆ่า'!R:R,'เคี้ยวเอื้อง รายชุดการฆ่า'!$F:$F,$A7,'เคี้ยวเอื้อง รายชุดการฆ่า'!$I:$I,$B7)</f>
        <v>0</v>
      </c>
      <c r="L7" s="11">
        <f>SUMIFS('เคี้ยวเอื้อง รายชุดการฆ่า'!S:S,'เคี้ยวเอื้อง รายชุดการฆ่า'!$F:$F,$A7,'เคี้ยวเอื้อง รายชุดการฆ่า'!$I:$I,$B7)</f>
        <v>0</v>
      </c>
      <c r="M7" s="11">
        <f>SUMIFS('เคี้ยวเอื้อง รายชุดการฆ่า'!T:T,'เคี้ยวเอื้อง รายชุดการฆ่า'!$F:$F,$A7,'เคี้ยวเอื้อง รายชุดการฆ่า'!$I:$I,$B7)</f>
        <v>0</v>
      </c>
      <c r="N7" s="11">
        <f>COUNTIFS('เคี้ยวเอื้อง รายชุดการฆ่า'!$F:$F,$A7,'เคี้ยวเอื้อง รายชุดการฆ่า'!$I:$I,$B7)</f>
        <v>0</v>
      </c>
      <c r="O7" s="11">
        <f>SUMIFS('เคี้ยวเอื้อง รายชุดการฆ่า'!V:V,'เคี้ยวเอื้อง รายชุดการฆ่า'!$F:$F,$A7,'เคี้ยวเอื้อง รายชุดการฆ่า'!$I:$I,$B7)</f>
        <v>0</v>
      </c>
      <c r="P7" s="11">
        <f>COUNTIFS('เคี้ยวเอื้อง รายชุดการฆ่า'!$F:$F,$A7,'เคี้ยวเอื้อง รายชุดการฆ่า'!$I:$I,$B7)</f>
        <v>0</v>
      </c>
      <c r="V7" s="2">
        <v>2028</v>
      </c>
    </row>
    <row r="8" spans="1:22">
      <c r="A8" s="9">
        <f>A4+1</f>
        <v>2</v>
      </c>
      <c r="B8" s="10" t="s">
        <v>41</v>
      </c>
      <c r="C8" s="11">
        <f>SUMIFS('เคี้ยวเอื้อง รายชุดการฆ่า'!J:J,'เคี้ยวเอื้อง รายชุดการฆ่า'!$F:$F,$A8,'เคี้ยวเอื้อง รายชุดการฆ่า'!$I:$I,$B8)</f>
        <v>0</v>
      </c>
      <c r="D8" s="11">
        <f>SUMIFS('เคี้ยวเอื้อง รายชุดการฆ่า'!K:K,'เคี้ยวเอื้อง รายชุดการฆ่า'!$F:$F,$A8,'เคี้ยวเอื้อง รายชุดการฆ่า'!$I:$I,$B8)</f>
        <v>0</v>
      </c>
      <c r="E8" s="11">
        <f>SUMIFS('เคี้ยวเอื้อง รายชุดการฆ่า'!L:L,'เคี้ยวเอื้อง รายชุดการฆ่า'!$F:$F,$A8,'เคี้ยวเอื้อง รายชุดการฆ่า'!$I:$I,$B8)</f>
        <v>0</v>
      </c>
      <c r="F8" s="11">
        <f>SUMIFS('เคี้ยวเอื้อง รายชุดการฆ่า'!M:M,'เคี้ยวเอื้อง รายชุดการฆ่า'!$F:$F,$A8,'เคี้ยวเอื้อง รายชุดการฆ่า'!$I:$I,$B8)</f>
        <v>0</v>
      </c>
      <c r="G8" s="11">
        <f>SUMIFS('เคี้ยวเอื้อง รายชุดการฆ่า'!N:N,'เคี้ยวเอื้อง รายชุดการฆ่า'!$F:$F,$A8,'เคี้ยวเอื้อง รายชุดการฆ่า'!$I:$I,$B8)</f>
        <v>0</v>
      </c>
      <c r="H8" s="11">
        <f>SUMIFS('เคี้ยวเอื้อง รายชุดการฆ่า'!O:O,'เคี้ยวเอื้อง รายชุดการฆ่า'!$F:$F,$A8,'เคี้ยวเอื้อง รายชุดการฆ่า'!$I:$I,$B8)</f>
        <v>0</v>
      </c>
      <c r="I8" s="11">
        <f>SUMIFS('เคี้ยวเอื้อง รายชุดการฆ่า'!P:P,'เคี้ยวเอื้อง รายชุดการฆ่า'!$F:$F,$A8,'เคี้ยวเอื้อง รายชุดการฆ่า'!$I:$I,$B8)</f>
        <v>0</v>
      </c>
      <c r="J8" s="11">
        <f>SUMIFS('เคี้ยวเอื้อง รายชุดการฆ่า'!Q:Q,'เคี้ยวเอื้อง รายชุดการฆ่า'!$F:$F,$A8,'เคี้ยวเอื้อง รายชุดการฆ่า'!$I:$I,$B8)</f>
        <v>0</v>
      </c>
      <c r="K8" s="11">
        <f>SUMIFS('เคี้ยวเอื้อง รายชุดการฆ่า'!R:R,'เคี้ยวเอื้อง รายชุดการฆ่า'!$F:$F,$A8,'เคี้ยวเอื้อง รายชุดการฆ่า'!$I:$I,$B8)</f>
        <v>0</v>
      </c>
      <c r="L8" s="11">
        <f>SUMIFS('เคี้ยวเอื้อง รายชุดการฆ่า'!S:S,'เคี้ยวเอื้อง รายชุดการฆ่า'!$F:$F,$A8,'เคี้ยวเอื้อง รายชุดการฆ่า'!$I:$I,$B8)</f>
        <v>0</v>
      </c>
      <c r="M8" s="11">
        <f>SUMIFS('เคี้ยวเอื้อง รายชุดการฆ่า'!T:T,'เคี้ยวเอื้อง รายชุดการฆ่า'!$F:$F,$A8,'เคี้ยวเอื้อง รายชุดการฆ่า'!$I:$I,$B8)</f>
        <v>0</v>
      </c>
      <c r="N8" s="11">
        <f>COUNTIFS('เคี้ยวเอื้อง รายชุดการฆ่า'!$F:$F,$A8,'เคี้ยวเอื้อง รายชุดการฆ่า'!$I:$I,$B8)</f>
        <v>0</v>
      </c>
      <c r="O8" s="11">
        <f>SUMIFS('เคี้ยวเอื้อง รายชุดการฆ่า'!V:V,'เคี้ยวเอื้อง รายชุดการฆ่า'!$F:$F,$A8,'เคี้ยวเอื้อง รายชุดการฆ่า'!$I:$I,$B8)</f>
        <v>0</v>
      </c>
      <c r="P8" s="11">
        <f>COUNTIFS('เคี้ยวเอื้อง รายชุดการฆ่า'!$F:$F,$A8,'เคี้ยวเอื้อง รายชุดการฆ่า'!$I:$I,$B8)</f>
        <v>0</v>
      </c>
      <c r="V8" s="2">
        <v>2036</v>
      </c>
    </row>
    <row r="9" spans="1:22">
      <c r="A9" s="9">
        <f>A8</f>
        <v>2</v>
      </c>
      <c r="B9" s="10" t="s">
        <v>42</v>
      </c>
      <c r="C9" s="11">
        <f>SUMIFS('เคี้ยวเอื้อง รายชุดการฆ่า'!J:J,'เคี้ยวเอื้อง รายชุดการฆ่า'!$F:$F,$A9,'เคี้ยวเอื้อง รายชุดการฆ่า'!$I:$I,$B9)</f>
        <v>0</v>
      </c>
      <c r="D9" s="11">
        <f>SUMIFS('เคี้ยวเอื้อง รายชุดการฆ่า'!K:K,'เคี้ยวเอื้อง รายชุดการฆ่า'!$F:$F,$A9,'เคี้ยวเอื้อง รายชุดการฆ่า'!$I:$I,$B9)</f>
        <v>0</v>
      </c>
      <c r="E9" s="11">
        <f>SUMIFS('เคี้ยวเอื้อง รายชุดการฆ่า'!L:L,'เคี้ยวเอื้อง รายชุดการฆ่า'!$F:$F,$A9,'เคี้ยวเอื้อง รายชุดการฆ่า'!$I:$I,$B9)</f>
        <v>0</v>
      </c>
      <c r="F9" s="11">
        <f>SUMIFS('เคี้ยวเอื้อง รายชุดการฆ่า'!M:M,'เคี้ยวเอื้อง รายชุดการฆ่า'!$F:$F,$A9,'เคี้ยวเอื้อง รายชุดการฆ่า'!$I:$I,$B9)</f>
        <v>0</v>
      </c>
      <c r="G9" s="11">
        <f>SUMIFS('เคี้ยวเอื้อง รายชุดการฆ่า'!N:N,'เคี้ยวเอื้อง รายชุดการฆ่า'!$F:$F,$A9,'เคี้ยวเอื้อง รายชุดการฆ่า'!$I:$I,$B9)</f>
        <v>0</v>
      </c>
      <c r="H9" s="11">
        <f>SUMIFS('เคี้ยวเอื้อง รายชุดการฆ่า'!O:O,'เคี้ยวเอื้อง รายชุดการฆ่า'!$F:$F,$A9,'เคี้ยวเอื้อง รายชุดการฆ่า'!$I:$I,$B9)</f>
        <v>0</v>
      </c>
      <c r="I9" s="11">
        <f>SUMIFS('เคี้ยวเอื้อง รายชุดการฆ่า'!P:P,'เคี้ยวเอื้อง รายชุดการฆ่า'!$F:$F,$A9,'เคี้ยวเอื้อง รายชุดการฆ่า'!$I:$I,$B9)</f>
        <v>0</v>
      </c>
      <c r="J9" s="11">
        <f>SUMIFS('เคี้ยวเอื้อง รายชุดการฆ่า'!Q:Q,'เคี้ยวเอื้อง รายชุดการฆ่า'!$F:$F,$A9,'เคี้ยวเอื้อง รายชุดการฆ่า'!$I:$I,$B9)</f>
        <v>0</v>
      </c>
      <c r="K9" s="11">
        <f>SUMIFS('เคี้ยวเอื้อง รายชุดการฆ่า'!R:R,'เคี้ยวเอื้อง รายชุดการฆ่า'!$F:$F,$A9,'เคี้ยวเอื้อง รายชุดการฆ่า'!$I:$I,$B9)</f>
        <v>0</v>
      </c>
      <c r="L9" s="11">
        <f>SUMIFS('เคี้ยวเอื้อง รายชุดการฆ่า'!S:S,'เคี้ยวเอื้อง รายชุดการฆ่า'!$F:$F,$A9,'เคี้ยวเอื้อง รายชุดการฆ่า'!$I:$I,$B9)</f>
        <v>0</v>
      </c>
      <c r="M9" s="11">
        <f>SUMIFS('เคี้ยวเอื้อง รายชุดการฆ่า'!T:T,'เคี้ยวเอื้อง รายชุดการฆ่า'!$F:$F,$A9,'เคี้ยวเอื้อง รายชุดการฆ่า'!$I:$I,$B9)</f>
        <v>0</v>
      </c>
      <c r="N9" s="11">
        <f>COUNTIFS('เคี้ยวเอื้อง รายชุดการฆ่า'!$F:$F,$A9,'เคี้ยวเอื้อง รายชุดการฆ่า'!$I:$I,$B9)</f>
        <v>0</v>
      </c>
      <c r="O9" s="11">
        <f>SUMIFS('เคี้ยวเอื้อง รายชุดการฆ่า'!V:V,'เคี้ยวเอื้อง รายชุดการฆ่า'!$F:$F,$A9,'เคี้ยวเอื้อง รายชุดการฆ่า'!$I:$I,$B9)</f>
        <v>0</v>
      </c>
      <c r="P9" s="11">
        <f>COUNTIFS('เคี้ยวเอื้อง รายชุดการฆ่า'!$F:$F,$A9,'เคี้ยวเอื้อง รายชุดการฆ่า'!$I:$I,$B9)</f>
        <v>0</v>
      </c>
      <c r="V9" s="2">
        <v>2040</v>
      </c>
    </row>
    <row r="10" spans="1:16">
      <c r="A10" s="9">
        <f>A8</f>
        <v>2</v>
      </c>
      <c r="B10" s="10" t="s">
        <v>43</v>
      </c>
      <c r="C10" s="11">
        <f>SUMIFS('เคี้ยวเอื้อง รายชุดการฆ่า'!J:J,'เคี้ยวเอื้อง รายชุดการฆ่า'!$F:$F,$A10,'เคี้ยวเอื้อง รายชุดการฆ่า'!$I:$I,$B10)</f>
        <v>0</v>
      </c>
      <c r="D10" s="11">
        <f>SUMIFS('เคี้ยวเอื้อง รายชุดการฆ่า'!K:K,'เคี้ยวเอื้อง รายชุดการฆ่า'!$F:$F,$A10,'เคี้ยวเอื้อง รายชุดการฆ่า'!$I:$I,$B10)</f>
        <v>0</v>
      </c>
      <c r="E10" s="11">
        <f>SUMIFS('เคี้ยวเอื้อง รายชุดการฆ่า'!L:L,'เคี้ยวเอื้อง รายชุดการฆ่า'!$F:$F,$A10,'เคี้ยวเอื้อง รายชุดการฆ่า'!$I:$I,$B10)</f>
        <v>0</v>
      </c>
      <c r="F10" s="11">
        <f>SUMIFS('เคี้ยวเอื้อง รายชุดการฆ่า'!M:M,'เคี้ยวเอื้อง รายชุดการฆ่า'!$F:$F,$A10,'เคี้ยวเอื้อง รายชุดการฆ่า'!$I:$I,$B10)</f>
        <v>0</v>
      </c>
      <c r="G10" s="11">
        <f>SUMIFS('เคี้ยวเอื้อง รายชุดการฆ่า'!N:N,'เคี้ยวเอื้อง รายชุดการฆ่า'!$F:$F,$A10,'เคี้ยวเอื้อง รายชุดการฆ่า'!$I:$I,$B10)</f>
        <v>0</v>
      </c>
      <c r="H10" s="11">
        <f>SUMIFS('เคี้ยวเอื้อง รายชุดการฆ่า'!O:O,'เคี้ยวเอื้อง รายชุดการฆ่า'!$F:$F,$A10,'เคี้ยวเอื้อง รายชุดการฆ่า'!$I:$I,$B10)</f>
        <v>0</v>
      </c>
      <c r="I10" s="11">
        <f>SUMIFS('เคี้ยวเอื้อง รายชุดการฆ่า'!P:P,'เคี้ยวเอื้อง รายชุดการฆ่า'!$F:$F,$A10,'เคี้ยวเอื้อง รายชุดการฆ่า'!$I:$I,$B10)</f>
        <v>0</v>
      </c>
      <c r="J10" s="11">
        <f>SUMIFS('เคี้ยวเอื้อง รายชุดการฆ่า'!Q:Q,'เคี้ยวเอื้อง รายชุดการฆ่า'!$F:$F,$A10,'เคี้ยวเอื้อง รายชุดการฆ่า'!$I:$I,$B10)</f>
        <v>0</v>
      </c>
      <c r="K10" s="11">
        <f>SUMIFS('เคี้ยวเอื้อง รายชุดการฆ่า'!R:R,'เคี้ยวเอื้อง รายชุดการฆ่า'!$F:$F,$A10,'เคี้ยวเอื้อง รายชุดการฆ่า'!$I:$I,$B10)</f>
        <v>0</v>
      </c>
      <c r="L10" s="11">
        <f>SUMIFS('เคี้ยวเอื้อง รายชุดการฆ่า'!S:S,'เคี้ยวเอื้อง รายชุดการฆ่า'!$F:$F,$A10,'เคี้ยวเอื้อง รายชุดการฆ่า'!$I:$I,$B10)</f>
        <v>0</v>
      </c>
      <c r="M10" s="11">
        <f>SUMIFS('เคี้ยวเอื้อง รายชุดการฆ่า'!T:T,'เคี้ยวเอื้อง รายชุดการฆ่า'!$F:$F,$A10,'เคี้ยวเอื้อง รายชุดการฆ่า'!$I:$I,$B10)</f>
        <v>0</v>
      </c>
      <c r="N10" s="11">
        <f>COUNTIFS('เคี้ยวเอื้อง รายชุดการฆ่า'!$F:$F,$A10,'เคี้ยวเอื้อง รายชุดการฆ่า'!$I:$I,$B10)</f>
        <v>0</v>
      </c>
      <c r="O10" s="11">
        <f>SUMIFS('เคี้ยวเอื้อง รายชุดการฆ่า'!V:V,'เคี้ยวเอื้อง รายชุดการฆ่า'!$F:$F,$A10,'เคี้ยวเอื้อง รายชุดการฆ่า'!$I:$I,$B10)</f>
        <v>0</v>
      </c>
      <c r="P10" s="11">
        <f>COUNTIFS('เคี้ยวเอื้อง รายชุดการฆ่า'!$F:$F,$A10,'เคี้ยวเอื้อง รายชุดการฆ่า'!$I:$I,$B10)</f>
        <v>0</v>
      </c>
    </row>
    <row r="11" spans="1:16">
      <c r="A11" s="9">
        <f>A8</f>
        <v>2</v>
      </c>
      <c r="B11" s="10" t="s">
        <v>44</v>
      </c>
      <c r="C11" s="11">
        <f>SUMIFS('เคี้ยวเอื้อง รายชุดการฆ่า'!J:J,'เคี้ยวเอื้อง รายชุดการฆ่า'!$F:$F,$A11,'เคี้ยวเอื้อง รายชุดการฆ่า'!$I:$I,$B11)</f>
        <v>0</v>
      </c>
      <c r="D11" s="11">
        <f>SUMIFS('เคี้ยวเอื้อง รายชุดการฆ่า'!K:K,'เคี้ยวเอื้อง รายชุดการฆ่า'!$F:$F,$A11,'เคี้ยวเอื้อง รายชุดการฆ่า'!$I:$I,$B11)</f>
        <v>0</v>
      </c>
      <c r="E11" s="11">
        <f>SUMIFS('เคี้ยวเอื้อง รายชุดการฆ่า'!L:L,'เคี้ยวเอื้อง รายชุดการฆ่า'!$F:$F,$A11,'เคี้ยวเอื้อง รายชุดการฆ่า'!$I:$I,$B11)</f>
        <v>0</v>
      </c>
      <c r="F11" s="11">
        <f>SUMIFS('เคี้ยวเอื้อง รายชุดการฆ่า'!M:M,'เคี้ยวเอื้อง รายชุดการฆ่า'!$F:$F,$A11,'เคี้ยวเอื้อง รายชุดการฆ่า'!$I:$I,$B11)</f>
        <v>0</v>
      </c>
      <c r="G11" s="11">
        <f>SUMIFS('เคี้ยวเอื้อง รายชุดการฆ่า'!N:N,'เคี้ยวเอื้อง รายชุดการฆ่า'!$F:$F,$A11,'เคี้ยวเอื้อง รายชุดการฆ่า'!$I:$I,$B11)</f>
        <v>0</v>
      </c>
      <c r="H11" s="11">
        <f>SUMIFS('เคี้ยวเอื้อง รายชุดการฆ่า'!O:O,'เคี้ยวเอื้อง รายชุดการฆ่า'!$F:$F,$A11,'เคี้ยวเอื้อง รายชุดการฆ่า'!$I:$I,$B11)</f>
        <v>0</v>
      </c>
      <c r="I11" s="11">
        <f>SUMIFS('เคี้ยวเอื้อง รายชุดการฆ่า'!P:P,'เคี้ยวเอื้อง รายชุดการฆ่า'!$F:$F,$A11,'เคี้ยวเอื้อง รายชุดการฆ่า'!$I:$I,$B11)</f>
        <v>0</v>
      </c>
      <c r="J11" s="11">
        <f>SUMIFS('เคี้ยวเอื้อง รายชุดการฆ่า'!Q:Q,'เคี้ยวเอื้อง รายชุดการฆ่า'!$F:$F,$A11,'เคี้ยวเอื้อง รายชุดการฆ่า'!$I:$I,$B11)</f>
        <v>0</v>
      </c>
      <c r="K11" s="11">
        <f>SUMIFS('เคี้ยวเอื้อง รายชุดการฆ่า'!R:R,'เคี้ยวเอื้อง รายชุดการฆ่า'!$F:$F,$A11,'เคี้ยวเอื้อง รายชุดการฆ่า'!$I:$I,$B11)</f>
        <v>0</v>
      </c>
      <c r="L11" s="11">
        <f>SUMIFS('เคี้ยวเอื้อง รายชุดการฆ่า'!S:S,'เคี้ยวเอื้อง รายชุดการฆ่า'!$F:$F,$A11,'เคี้ยวเอื้อง รายชุดการฆ่า'!$I:$I,$B11)</f>
        <v>0</v>
      </c>
      <c r="M11" s="11">
        <f>SUMIFS('เคี้ยวเอื้อง รายชุดการฆ่า'!T:T,'เคี้ยวเอื้อง รายชุดการฆ่า'!$F:$F,$A11,'เคี้ยวเอื้อง รายชุดการฆ่า'!$I:$I,$B11)</f>
        <v>0</v>
      </c>
      <c r="N11" s="11">
        <f>COUNTIFS('เคี้ยวเอื้อง รายชุดการฆ่า'!$F:$F,$A11,'เคี้ยวเอื้อง รายชุดการฆ่า'!$I:$I,$B11)</f>
        <v>0</v>
      </c>
      <c r="O11" s="11">
        <f>SUMIFS('เคี้ยวเอื้อง รายชุดการฆ่า'!V:V,'เคี้ยวเอื้อง รายชุดการฆ่า'!$F:$F,$A11,'เคี้ยวเอื้อง รายชุดการฆ่า'!$I:$I,$B11)</f>
        <v>0</v>
      </c>
      <c r="P11" s="11">
        <f>COUNTIFS('เคี้ยวเอื้อง รายชุดการฆ่า'!$F:$F,$A11,'เคี้ยวเอื้อง รายชุดการฆ่า'!$I:$I,$B11)</f>
        <v>0</v>
      </c>
    </row>
    <row r="12" spans="1:16">
      <c r="A12" s="9">
        <f>A8+1</f>
        <v>3</v>
      </c>
      <c r="B12" s="10" t="s">
        <v>41</v>
      </c>
      <c r="C12" s="11">
        <f>SUMIFS('เคี้ยวเอื้อง รายชุดการฆ่า'!J:J,'เคี้ยวเอื้อง รายชุดการฆ่า'!$F:$F,$A12,'เคี้ยวเอื้อง รายชุดการฆ่า'!$I:$I,$B12)</f>
        <v>0</v>
      </c>
      <c r="D12" s="11">
        <f>SUMIFS('เคี้ยวเอื้อง รายชุดการฆ่า'!K:K,'เคี้ยวเอื้อง รายชุดการฆ่า'!$F:$F,$A12,'เคี้ยวเอื้อง รายชุดการฆ่า'!$I:$I,$B12)</f>
        <v>0</v>
      </c>
      <c r="E12" s="11">
        <f>SUMIFS('เคี้ยวเอื้อง รายชุดการฆ่า'!L:L,'เคี้ยวเอื้อง รายชุดการฆ่า'!$F:$F,$A12,'เคี้ยวเอื้อง รายชุดการฆ่า'!$I:$I,$B12)</f>
        <v>0</v>
      </c>
      <c r="F12" s="11">
        <f>SUMIFS('เคี้ยวเอื้อง รายชุดการฆ่า'!M:M,'เคี้ยวเอื้อง รายชุดการฆ่า'!$F:$F,$A12,'เคี้ยวเอื้อง รายชุดการฆ่า'!$I:$I,$B12)</f>
        <v>0</v>
      </c>
      <c r="G12" s="11">
        <f>SUMIFS('เคี้ยวเอื้อง รายชุดการฆ่า'!N:N,'เคี้ยวเอื้อง รายชุดการฆ่า'!$F:$F,$A12,'เคี้ยวเอื้อง รายชุดการฆ่า'!$I:$I,$B12)</f>
        <v>0</v>
      </c>
      <c r="H12" s="11">
        <f>SUMIFS('เคี้ยวเอื้อง รายชุดการฆ่า'!O:O,'เคี้ยวเอื้อง รายชุดการฆ่า'!$F:$F,$A12,'เคี้ยวเอื้อง รายชุดการฆ่า'!$I:$I,$B12)</f>
        <v>0</v>
      </c>
      <c r="I12" s="11">
        <f>SUMIFS('เคี้ยวเอื้อง รายชุดการฆ่า'!P:P,'เคี้ยวเอื้อง รายชุดการฆ่า'!$F:$F,$A12,'เคี้ยวเอื้อง รายชุดการฆ่า'!$I:$I,$B12)</f>
        <v>0</v>
      </c>
      <c r="J12" s="11">
        <f>SUMIFS('เคี้ยวเอื้อง รายชุดการฆ่า'!Q:Q,'เคี้ยวเอื้อง รายชุดการฆ่า'!$F:$F,$A12,'เคี้ยวเอื้อง รายชุดการฆ่า'!$I:$I,$B12)</f>
        <v>0</v>
      </c>
      <c r="K12" s="11">
        <f>SUMIFS('เคี้ยวเอื้อง รายชุดการฆ่า'!R:R,'เคี้ยวเอื้อง รายชุดการฆ่า'!$F:$F,$A12,'เคี้ยวเอื้อง รายชุดการฆ่า'!$I:$I,$B12)</f>
        <v>0</v>
      </c>
      <c r="L12" s="11">
        <f>SUMIFS('เคี้ยวเอื้อง รายชุดการฆ่า'!S:S,'เคี้ยวเอื้อง รายชุดการฆ่า'!$F:$F,$A12,'เคี้ยวเอื้อง รายชุดการฆ่า'!$I:$I,$B12)</f>
        <v>0</v>
      </c>
      <c r="M12" s="11">
        <f>SUMIFS('เคี้ยวเอื้อง รายชุดการฆ่า'!T:T,'เคี้ยวเอื้อง รายชุดการฆ่า'!$F:$F,$A12,'เคี้ยวเอื้อง รายชุดการฆ่า'!$I:$I,$B12)</f>
        <v>0</v>
      </c>
      <c r="N12" s="11">
        <f>COUNTIFS('เคี้ยวเอื้อง รายชุดการฆ่า'!$F:$F,$A12,'เคี้ยวเอื้อง รายชุดการฆ่า'!$I:$I,$B12)</f>
        <v>0</v>
      </c>
      <c r="O12" s="11">
        <f>SUMIFS('เคี้ยวเอื้อง รายชุดการฆ่า'!V:V,'เคี้ยวเอื้อง รายชุดการฆ่า'!$F:$F,$A12,'เคี้ยวเอื้อง รายชุดการฆ่า'!$I:$I,$B12)</f>
        <v>0</v>
      </c>
      <c r="P12" s="11">
        <f>COUNTIFS('เคี้ยวเอื้อง รายชุดการฆ่า'!$F:$F,$A12,'เคี้ยวเอื้อง รายชุดการฆ่า'!$I:$I,$B12)</f>
        <v>0</v>
      </c>
    </row>
    <row r="13" spans="1:16">
      <c r="A13" s="9">
        <f>A12</f>
        <v>3</v>
      </c>
      <c r="B13" s="10" t="s">
        <v>42</v>
      </c>
      <c r="C13" s="11">
        <f>SUMIFS('เคี้ยวเอื้อง รายชุดการฆ่า'!J:J,'เคี้ยวเอื้อง รายชุดการฆ่า'!$F:$F,$A13,'เคี้ยวเอื้อง รายชุดการฆ่า'!$I:$I,$B13)</f>
        <v>0</v>
      </c>
      <c r="D13" s="11">
        <f>SUMIFS('เคี้ยวเอื้อง รายชุดการฆ่า'!K:K,'เคี้ยวเอื้อง รายชุดการฆ่า'!$F:$F,$A13,'เคี้ยวเอื้อง รายชุดการฆ่า'!$I:$I,$B13)</f>
        <v>0</v>
      </c>
      <c r="E13" s="11">
        <f>SUMIFS('เคี้ยวเอื้อง รายชุดการฆ่า'!L:L,'เคี้ยวเอื้อง รายชุดการฆ่า'!$F:$F,$A13,'เคี้ยวเอื้อง รายชุดการฆ่า'!$I:$I,$B13)</f>
        <v>0</v>
      </c>
      <c r="F13" s="11">
        <f>SUMIFS('เคี้ยวเอื้อง รายชุดการฆ่า'!M:M,'เคี้ยวเอื้อง รายชุดการฆ่า'!$F:$F,$A13,'เคี้ยวเอื้อง รายชุดการฆ่า'!$I:$I,$B13)</f>
        <v>0</v>
      </c>
      <c r="G13" s="11">
        <f>SUMIFS('เคี้ยวเอื้อง รายชุดการฆ่า'!N:N,'เคี้ยวเอื้อง รายชุดการฆ่า'!$F:$F,$A13,'เคี้ยวเอื้อง รายชุดการฆ่า'!$I:$I,$B13)</f>
        <v>0</v>
      </c>
      <c r="H13" s="11">
        <f>SUMIFS('เคี้ยวเอื้อง รายชุดการฆ่า'!O:O,'เคี้ยวเอื้อง รายชุดการฆ่า'!$F:$F,$A13,'เคี้ยวเอื้อง รายชุดการฆ่า'!$I:$I,$B13)</f>
        <v>0</v>
      </c>
      <c r="I13" s="11">
        <f>SUMIFS('เคี้ยวเอื้อง รายชุดการฆ่า'!P:P,'เคี้ยวเอื้อง รายชุดการฆ่า'!$F:$F,$A13,'เคี้ยวเอื้อง รายชุดการฆ่า'!$I:$I,$B13)</f>
        <v>0</v>
      </c>
      <c r="J13" s="11">
        <f>SUMIFS('เคี้ยวเอื้อง รายชุดการฆ่า'!Q:Q,'เคี้ยวเอื้อง รายชุดการฆ่า'!$F:$F,$A13,'เคี้ยวเอื้อง รายชุดการฆ่า'!$I:$I,$B13)</f>
        <v>0</v>
      </c>
      <c r="K13" s="11">
        <f>SUMIFS('เคี้ยวเอื้อง รายชุดการฆ่า'!R:R,'เคี้ยวเอื้อง รายชุดการฆ่า'!$F:$F,$A13,'เคี้ยวเอื้อง รายชุดการฆ่า'!$I:$I,$B13)</f>
        <v>0</v>
      </c>
      <c r="L13" s="11">
        <f>SUMIFS('เคี้ยวเอื้อง รายชุดการฆ่า'!S:S,'เคี้ยวเอื้อง รายชุดการฆ่า'!$F:$F,$A13,'เคี้ยวเอื้อง รายชุดการฆ่า'!$I:$I,$B13)</f>
        <v>0</v>
      </c>
      <c r="M13" s="11">
        <f>SUMIFS('เคี้ยวเอื้อง รายชุดการฆ่า'!T:T,'เคี้ยวเอื้อง รายชุดการฆ่า'!$F:$F,$A13,'เคี้ยวเอื้อง รายชุดการฆ่า'!$I:$I,$B13)</f>
        <v>0</v>
      </c>
      <c r="N13" s="11">
        <f>COUNTIFS('เคี้ยวเอื้อง รายชุดการฆ่า'!$F:$F,$A13,'เคี้ยวเอื้อง รายชุดการฆ่า'!$I:$I,$B13)</f>
        <v>0</v>
      </c>
      <c r="O13" s="11">
        <f>SUMIFS('เคี้ยวเอื้อง รายชุดการฆ่า'!V:V,'เคี้ยวเอื้อง รายชุดการฆ่า'!$F:$F,$A13,'เคี้ยวเอื้อง รายชุดการฆ่า'!$I:$I,$B13)</f>
        <v>0</v>
      </c>
      <c r="P13" s="11">
        <f>COUNTIFS('เคี้ยวเอื้อง รายชุดการฆ่า'!$F:$F,$A13,'เคี้ยวเอื้อง รายชุดการฆ่า'!$I:$I,$B13)</f>
        <v>0</v>
      </c>
    </row>
    <row r="14" spans="1:16">
      <c r="A14" s="9">
        <f>A12</f>
        <v>3</v>
      </c>
      <c r="B14" s="10" t="s">
        <v>43</v>
      </c>
      <c r="C14" s="11">
        <f>SUMIFS('เคี้ยวเอื้อง รายชุดการฆ่า'!J:J,'เคี้ยวเอื้อง รายชุดการฆ่า'!$F:$F,$A14,'เคี้ยวเอื้อง รายชุดการฆ่า'!$I:$I,$B14)</f>
        <v>0</v>
      </c>
      <c r="D14" s="11">
        <f>SUMIFS('เคี้ยวเอื้อง รายชุดการฆ่า'!K:K,'เคี้ยวเอื้อง รายชุดการฆ่า'!$F:$F,$A14,'เคี้ยวเอื้อง รายชุดการฆ่า'!$I:$I,$B14)</f>
        <v>0</v>
      </c>
      <c r="E14" s="11">
        <f>SUMIFS('เคี้ยวเอื้อง รายชุดการฆ่า'!L:L,'เคี้ยวเอื้อง รายชุดการฆ่า'!$F:$F,$A14,'เคี้ยวเอื้อง รายชุดการฆ่า'!$I:$I,$B14)</f>
        <v>0</v>
      </c>
      <c r="F14" s="11">
        <f>SUMIFS('เคี้ยวเอื้อง รายชุดการฆ่า'!M:M,'เคี้ยวเอื้อง รายชุดการฆ่า'!$F:$F,$A14,'เคี้ยวเอื้อง รายชุดการฆ่า'!$I:$I,$B14)</f>
        <v>0</v>
      </c>
      <c r="G14" s="11">
        <f>SUMIFS('เคี้ยวเอื้อง รายชุดการฆ่า'!N:N,'เคี้ยวเอื้อง รายชุดการฆ่า'!$F:$F,$A14,'เคี้ยวเอื้อง รายชุดการฆ่า'!$I:$I,$B14)</f>
        <v>0</v>
      </c>
      <c r="H14" s="11">
        <f>SUMIFS('เคี้ยวเอื้อง รายชุดการฆ่า'!O:O,'เคี้ยวเอื้อง รายชุดการฆ่า'!$F:$F,$A14,'เคี้ยวเอื้อง รายชุดการฆ่า'!$I:$I,$B14)</f>
        <v>0</v>
      </c>
      <c r="I14" s="11">
        <f>SUMIFS('เคี้ยวเอื้อง รายชุดการฆ่า'!P:P,'เคี้ยวเอื้อง รายชุดการฆ่า'!$F:$F,$A14,'เคี้ยวเอื้อง รายชุดการฆ่า'!$I:$I,$B14)</f>
        <v>0</v>
      </c>
      <c r="J14" s="11">
        <f>SUMIFS('เคี้ยวเอื้อง รายชุดการฆ่า'!Q:Q,'เคี้ยวเอื้อง รายชุดการฆ่า'!$F:$F,$A14,'เคี้ยวเอื้อง รายชุดการฆ่า'!$I:$I,$B14)</f>
        <v>0</v>
      </c>
      <c r="K14" s="11">
        <f>SUMIFS('เคี้ยวเอื้อง รายชุดการฆ่า'!R:R,'เคี้ยวเอื้อง รายชุดการฆ่า'!$F:$F,$A14,'เคี้ยวเอื้อง รายชุดการฆ่า'!$I:$I,$B14)</f>
        <v>0</v>
      </c>
      <c r="L14" s="11">
        <f>SUMIFS('เคี้ยวเอื้อง รายชุดการฆ่า'!S:S,'เคี้ยวเอื้อง รายชุดการฆ่า'!$F:$F,$A14,'เคี้ยวเอื้อง รายชุดการฆ่า'!$I:$I,$B14)</f>
        <v>0</v>
      </c>
      <c r="M14" s="11">
        <f>SUMIFS('เคี้ยวเอื้อง รายชุดการฆ่า'!T:T,'เคี้ยวเอื้อง รายชุดการฆ่า'!$F:$F,$A14,'เคี้ยวเอื้อง รายชุดการฆ่า'!$I:$I,$B14)</f>
        <v>0</v>
      </c>
      <c r="N14" s="11">
        <f>COUNTIFS('เคี้ยวเอื้อง รายชุดการฆ่า'!$F:$F,$A14,'เคี้ยวเอื้อง รายชุดการฆ่า'!$I:$I,$B14)</f>
        <v>0</v>
      </c>
      <c r="O14" s="11">
        <f>SUMIFS('เคี้ยวเอื้อง รายชุดการฆ่า'!V:V,'เคี้ยวเอื้อง รายชุดการฆ่า'!$F:$F,$A14,'เคี้ยวเอื้อง รายชุดการฆ่า'!$I:$I,$B14)</f>
        <v>0</v>
      </c>
      <c r="P14" s="11">
        <f>COUNTIFS('เคี้ยวเอื้อง รายชุดการฆ่า'!$F:$F,$A14,'เคี้ยวเอื้อง รายชุดการฆ่า'!$I:$I,$B14)</f>
        <v>0</v>
      </c>
    </row>
    <row r="15" spans="1:16">
      <c r="A15" s="9">
        <f>A12</f>
        <v>3</v>
      </c>
      <c r="B15" s="10" t="s">
        <v>44</v>
      </c>
      <c r="C15" s="11">
        <f>SUMIFS('เคี้ยวเอื้อง รายชุดการฆ่า'!J:J,'เคี้ยวเอื้อง รายชุดการฆ่า'!$F:$F,$A15,'เคี้ยวเอื้อง รายชุดการฆ่า'!$I:$I,$B15)</f>
        <v>0</v>
      </c>
      <c r="D15" s="11">
        <f>SUMIFS('เคี้ยวเอื้อง รายชุดการฆ่า'!K:K,'เคี้ยวเอื้อง รายชุดการฆ่า'!$F:$F,$A15,'เคี้ยวเอื้อง รายชุดการฆ่า'!$I:$I,$B15)</f>
        <v>0</v>
      </c>
      <c r="E15" s="11">
        <f>SUMIFS('เคี้ยวเอื้อง รายชุดการฆ่า'!L:L,'เคี้ยวเอื้อง รายชุดการฆ่า'!$F:$F,$A15,'เคี้ยวเอื้อง รายชุดการฆ่า'!$I:$I,$B15)</f>
        <v>0</v>
      </c>
      <c r="F15" s="11">
        <f>SUMIFS('เคี้ยวเอื้อง รายชุดการฆ่า'!M:M,'เคี้ยวเอื้อง รายชุดการฆ่า'!$F:$F,$A15,'เคี้ยวเอื้อง รายชุดการฆ่า'!$I:$I,$B15)</f>
        <v>0</v>
      </c>
      <c r="G15" s="11">
        <f>SUMIFS('เคี้ยวเอื้อง รายชุดการฆ่า'!N:N,'เคี้ยวเอื้อง รายชุดการฆ่า'!$F:$F,$A15,'เคี้ยวเอื้อง รายชุดการฆ่า'!$I:$I,$B15)</f>
        <v>0</v>
      </c>
      <c r="H15" s="11">
        <f>SUMIFS('เคี้ยวเอื้อง รายชุดการฆ่า'!O:O,'เคี้ยวเอื้อง รายชุดการฆ่า'!$F:$F,$A15,'เคี้ยวเอื้อง รายชุดการฆ่า'!$I:$I,$B15)</f>
        <v>0</v>
      </c>
      <c r="I15" s="11">
        <f>SUMIFS('เคี้ยวเอื้อง รายชุดการฆ่า'!P:P,'เคี้ยวเอื้อง รายชุดการฆ่า'!$F:$F,$A15,'เคี้ยวเอื้อง รายชุดการฆ่า'!$I:$I,$B15)</f>
        <v>0</v>
      </c>
      <c r="J15" s="11">
        <f>SUMIFS('เคี้ยวเอื้อง รายชุดการฆ่า'!Q:Q,'เคี้ยวเอื้อง รายชุดการฆ่า'!$F:$F,$A15,'เคี้ยวเอื้อง รายชุดการฆ่า'!$I:$I,$B15)</f>
        <v>0</v>
      </c>
      <c r="K15" s="11">
        <f>SUMIFS('เคี้ยวเอื้อง รายชุดการฆ่า'!R:R,'เคี้ยวเอื้อง รายชุดการฆ่า'!$F:$F,$A15,'เคี้ยวเอื้อง รายชุดการฆ่า'!$I:$I,$B15)</f>
        <v>0</v>
      </c>
      <c r="L15" s="11">
        <f>SUMIFS('เคี้ยวเอื้อง รายชุดการฆ่า'!S:S,'เคี้ยวเอื้อง รายชุดการฆ่า'!$F:$F,$A15,'เคี้ยวเอื้อง รายชุดการฆ่า'!$I:$I,$B15)</f>
        <v>0</v>
      </c>
      <c r="M15" s="11">
        <f>SUMIFS('เคี้ยวเอื้อง รายชุดการฆ่า'!T:T,'เคี้ยวเอื้อง รายชุดการฆ่า'!$F:$F,$A15,'เคี้ยวเอื้อง รายชุดการฆ่า'!$I:$I,$B15)</f>
        <v>0</v>
      </c>
      <c r="N15" s="11">
        <f>COUNTIFS('เคี้ยวเอื้อง รายชุดการฆ่า'!$F:$F,$A15,'เคี้ยวเอื้อง รายชุดการฆ่า'!$I:$I,$B15)</f>
        <v>0</v>
      </c>
      <c r="O15" s="11">
        <f>SUMIFS('เคี้ยวเอื้อง รายชุดการฆ่า'!V:V,'เคี้ยวเอื้อง รายชุดการฆ่า'!$F:$F,$A15,'เคี้ยวเอื้อง รายชุดการฆ่า'!$I:$I,$B15)</f>
        <v>0</v>
      </c>
      <c r="P15" s="11">
        <f>COUNTIFS('เคี้ยวเอื้อง รายชุดการฆ่า'!$F:$F,$A15,'เคี้ยวเอื้อง รายชุดการฆ่า'!$I:$I,$B15)</f>
        <v>0</v>
      </c>
    </row>
    <row r="16" spans="1:16">
      <c r="A16" s="9">
        <f>A12+1</f>
        <v>4</v>
      </c>
      <c r="B16" s="10" t="s">
        <v>41</v>
      </c>
      <c r="C16" s="11">
        <f>SUMIFS('เคี้ยวเอื้อง รายชุดการฆ่า'!J:J,'เคี้ยวเอื้อง รายชุดการฆ่า'!$F:$F,$A16,'เคี้ยวเอื้อง รายชุดการฆ่า'!$I:$I,$B16)</f>
        <v>0</v>
      </c>
      <c r="D16" s="11">
        <f>SUMIFS('เคี้ยวเอื้อง รายชุดการฆ่า'!K:K,'เคี้ยวเอื้อง รายชุดการฆ่า'!$F:$F,$A16,'เคี้ยวเอื้อง รายชุดการฆ่า'!$I:$I,$B16)</f>
        <v>0</v>
      </c>
      <c r="E16" s="11">
        <f>SUMIFS('เคี้ยวเอื้อง รายชุดการฆ่า'!L:L,'เคี้ยวเอื้อง รายชุดการฆ่า'!$F:$F,$A16,'เคี้ยวเอื้อง รายชุดการฆ่า'!$I:$I,$B16)</f>
        <v>0</v>
      </c>
      <c r="F16" s="11">
        <f>SUMIFS('เคี้ยวเอื้อง รายชุดการฆ่า'!M:M,'เคี้ยวเอื้อง รายชุดการฆ่า'!$F:$F,$A16,'เคี้ยวเอื้อง รายชุดการฆ่า'!$I:$I,$B16)</f>
        <v>0</v>
      </c>
      <c r="G16" s="11">
        <f>SUMIFS('เคี้ยวเอื้อง รายชุดการฆ่า'!N:N,'เคี้ยวเอื้อง รายชุดการฆ่า'!$F:$F,$A16,'เคี้ยวเอื้อง รายชุดการฆ่า'!$I:$I,$B16)</f>
        <v>0</v>
      </c>
      <c r="H16" s="11">
        <f>SUMIFS('เคี้ยวเอื้อง รายชุดการฆ่า'!O:O,'เคี้ยวเอื้อง รายชุดการฆ่า'!$F:$F,$A16,'เคี้ยวเอื้อง รายชุดการฆ่า'!$I:$I,$B16)</f>
        <v>0</v>
      </c>
      <c r="I16" s="11">
        <f>SUMIFS('เคี้ยวเอื้อง รายชุดการฆ่า'!P:P,'เคี้ยวเอื้อง รายชุดการฆ่า'!$F:$F,$A16,'เคี้ยวเอื้อง รายชุดการฆ่า'!$I:$I,$B16)</f>
        <v>0</v>
      </c>
      <c r="J16" s="11">
        <f>SUMIFS('เคี้ยวเอื้อง รายชุดการฆ่า'!Q:Q,'เคี้ยวเอื้อง รายชุดการฆ่า'!$F:$F,$A16,'เคี้ยวเอื้อง รายชุดการฆ่า'!$I:$I,$B16)</f>
        <v>0</v>
      </c>
      <c r="K16" s="11">
        <f>SUMIFS('เคี้ยวเอื้อง รายชุดการฆ่า'!R:R,'เคี้ยวเอื้อง รายชุดการฆ่า'!$F:$F,$A16,'เคี้ยวเอื้อง รายชุดการฆ่า'!$I:$I,$B16)</f>
        <v>0</v>
      </c>
      <c r="L16" s="11">
        <f>SUMIFS('เคี้ยวเอื้อง รายชุดการฆ่า'!S:S,'เคี้ยวเอื้อง รายชุดการฆ่า'!$F:$F,$A16,'เคี้ยวเอื้อง รายชุดการฆ่า'!$I:$I,$B16)</f>
        <v>0</v>
      </c>
      <c r="M16" s="11">
        <f>SUMIFS('เคี้ยวเอื้อง รายชุดการฆ่า'!T:T,'เคี้ยวเอื้อง รายชุดการฆ่า'!$F:$F,$A16,'เคี้ยวเอื้อง รายชุดการฆ่า'!$I:$I,$B16)</f>
        <v>0</v>
      </c>
      <c r="N16" s="11">
        <f>COUNTIFS('เคี้ยวเอื้อง รายชุดการฆ่า'!$F:$F,$A16,'เคี้ยวเอื้อง รายชุดการฆ่า'!$I:$I,$B16)</f>
        <v>0</v>
      </c>
      <c r="O16" s="11">
        <f>SUMIFS('เคี้ยวเอื้อง รายชุดการฆ่า'!V:V,'เคี้ยวเอื้อง รายชุดการฆ่า'!$F:$F,$A16,'เคี้ยวเอื้อง รายชุดการฆ่า'!$I:$I,$B16)</f>
        <v>0</v>
      </c>
      <c r="P16" s="11">
        <f>COUNTIFS('เคี้ยวเอื้อง รายชุดการฆ่า'!$F:$F,$A16,'เคี้ยวเอื้อง รายชุดการฆ่า'!$I:$I,$B16)</f>
        <v>0</v>
      </c>
    </row>
    <row r="17" spans="1:16">
      <c r="A17" s="9">
        <f>A16</f>
        <v>4</v>
      </c>
      <c r="B17" s="10" t="s">
        <v>42</v>
      </c>
      <c r="C17" s="11">
        <f>SUMIFS('เคี้ยวเอื้อง รายชุดการฆ่า'!J:J,'เคี้ยวเอื้อง รายชุดการฆ่า'!$F:$F,$A17,'เคี้ยวเอื้อง รายชุดการฆ่า'!$I:$I,$B17)</f>
        <v>0</v>
      </c>
      <c r="D17" s="11">
        <f>SUMIFS('เคี้ยวเอื้อง รายชุดการฆ่า'!K:K,'เคี้ยวเอื้อง รายชุดการฆ่า'!$F:$F,$A17,'เคี้ยวเอื้อง รายชุดการฆ่า'!$I:$I,$B17)</f>
        <v>0</v>
      </c>
      <c r="E17" s="11">
        <f>SUMIFS('เคี้ยวเอื้อง รายชุดการฆ่า'!L:L,'เคี้ยวเอื้อง รายชุดการฆ่า'!$F:$F,$A17,'เคี้ยวเอื้อง รายชุดการฆ่า'!$I:$I,$B17)</f>
        <v>0</v>
      </c>
      <c r="F17" s="11">
        <f>SUMIFS('เคี้ยวเอื้อง รายชุดการฆ่า'!M:M,'เคี้ยวเอื้อง รายชุดการฆ่า'!$F:$F,$A17,'เคี้ยวเอื้อง รายชุดการฆ่า'!$I:$I,$B17)</f>
        <v>0</v>
      </c>
      <c r="G17" s="11">
        <f>SUMIFS('เคี้ยวเอื้อง รายชุดการฆ่า'!N:N,'เคี้ยวเอื้อง รายชุดการฆ่า'!$F:$F,$A17,'เคี้ยวเอื้อง รายชุดการฆ่า'!$I:$I,$B17)</f>
        <v>0</v>
      </c>
      <c r="H17" s="11">
        <f>SUMIFS('เคี้ยวเอื้อง รายชุดการฆ่า'!O:O,'เคี้ยวเอื้อง รายชุดการฆ่า'!$F:$F,$A17,'เคี้ยวเอื้อง รายชุดการฆ่า'!$I:$I,$B17)</f>
        <v>0</v>
      </c>
      <c r="I17" s="11">
        <f>SUMIFS('เคี้ยวเอื้อง รายชุดการฆ่า'!P:P,'เคี้ยวเอื้อง รายชุดการฆ่า'!$F:$F,$A17,'เคี้ยวเอื้อง รายชุดการฆ่า'!$I:$I,$B17)</f>
        <v>0</v>
      </c>
      <c r="J17" s="11">
        <f>SUMIFS('เคี้ยวเอื้อง รายชุดการฆ่า'!Q:Q,'เคี้ยวเอื้อง รายชุดการฆ่า'!$F:$F,$A17,'เคี้ยวเอื้อง รายชุดการฆ่า'!$I:$I,$B17)</f>
        <v>0</v>
      </c>
      <c r="K17" s="11">
        <f>SUMIFS('เคี้ยวเอื้อง รายชุดการฆ่า'!R:R,'เคี้ยวเอื้อง รายชุดการฆ่า'!$F:$F,$A17,'เคี้ยวเอื้อง รายชุดการฆ่า'!$I:$I,$B17)</f>
        <v>0</v>
      </c>
      <c r="L17" s="11">
        <f>SUMIFS('เคี้ยวเอื้อง รายชุดการฆ่า'!S:S,'เคี้ยวเอื้อง รายชุดการฆ่า'!$F:$F,$A17,'เคี้ยวเอื้อง รายชุดการฆ่า'!$I:$I,$B17)</f>
        <v>0</v>
      </c>
      <c r="M17" s="11">
        <f>SUMIFS('เคี้ยวเอื้อง รายชุดการฆ่า'!T:T,'เคี้ยวเอื้อง รายชุดการฆ่า'!$F:$F,$A17,'เคี้ยวเอื้อง รายชุดการฆ่า'!$I:$I,$B17)</f>
        <v>0</v>
      </c>
      <c r="N17" s="11">
        <f>COUNTIFS('เคี้ยวเอื้อง รายชุดการฆ่า'!$F:$F,$A17,'เคี้ยวเอื้อง รายชุดการฆ่า'!$I:$I,$B17)</f>
        <v>0</v>
      </c>
      <c r="O17" s="11">
        <f>SUMIFS('เคี้ยวเอื้อง รายชุดการฆ่า'!V:V,'เคี้ยวเอื้อง รายชุดการฆ่า'!$F:$F,$A17,'เคี้ยวเอื้อง รายชุดการฆ่า'!$I:$I,$B17)</f>
        <v>0</v>
      </c>
      <c r="P17" s="11">
        <f>COUNTIFS('เคี้ยวเอื้อง รายชุดการฆ่า'!$F:$F,$A17,'เคี้ยวเอื้อง รายชุดการฆ่า'!$I:$I,$B17)</f>
        <v>0</v>
      </c>
    </row>
    <row r="18" spans="1:16">
      <c r="A18" s="9">
        <f>A16</f>
        <v>4</v>
      </c>
      <c r="B18" s="10" t="s">
        <v>43</v>
      </c>
      <c r="C18" s="11">
        <f>SUMIFS('เคี้ยวเอื้อง รายชุดการฆ่า'!J:J,'เคี้ยวเอื้อง รายชุดการฆ่า'!$F:$F,$A18,'เคี้ยวเอื้อง รายชุดการฆ่า'!$I:$I,$B18)</f>
        <v>0</v>
      </c>
      <c r="D18" s="11">
        <f>SUMIFS('เคี้ยวเอื้อง รายชุดการฆ่า'!K:K,'เคี้ยวเอื้อง รายชุดการฆ่า'!$F:$F,$A18,'เคี้ยวเอื้อง รายชุดการฆ่า'!$I:$I,$B18)</f>
        <v>0</v>
      </c>
      <c r="E18" s="11">
        <f>SUMIFS('เคี้ยวเอื้อง รายชุดการฆ่า'!L:L,'เคี้ยวเอื้อง รายชุดการฆ่า'!$F:$F,$A18,'เคี้ยวเอื้อง รายชุดการฆ่า'!$I:$I,$B18)</f>
        <v>0</v>
      </c>
      <c r="F18" s="11">
        <f>SUMIFS('เคี้ยวเอื้อง รายชุดการฆ่า'!M:M,'เคี้ยวเอื้อง รายชุดการฆ่า'!$F:$F,$A18,'เคี้ยวเอื้อง รายชุดการฆ่า'!$I:$I,$B18)</f>
        <v>0</v>
      </c>
      <c r="G18" s="11">
        <f>SUMIFS('เคี้ยวเอื้อง รายชุดการฆ่า'!N:N,'เคี้ยวเอื้อง รายชุดการฆ่า'!$F:$F,$A18,'เคี้ยวเอื้อง รายชุดการฆ่า'!$I:$I,$B18)</f>
        <v>0</v>
      </c>
      <c r="H18" s="11">
        <f>SUMIFS('เคี้ยวเอื้อง รายชุดการฆ่า'!O:O,'เคี้ยวเอื้อง รายชุดการฆ่า'!$F:$F,$A18,'เคี้ยวเอื้อง รายชุดการฆ่า'!$I:$I,$B18)</f>
        <v>0</v>
      </c>
      <c r="I18" s="11">
        <f>SUMIFS('เคี้ยวเอื้อง รายชุดการฆ่า'!P:P,'เคี้ยวเอื้อง รายชุดการฆ่า'!$F:$F,$A18,'เคี้ยวเอื้อง รายชุดการฆ่า'!$I:$I,$B18)</f>
        <v>0</v>
      </c>
      <c r="J18" s="11">
        <f>SUMIFS('เคี้ยวเอื้อง รายชุดการฆ่า'!Q:Q,'เคี้ยวเอื้อง รายชุดการฆ่า'!$F:$F,$A18,'เคี้ยวเอื้อง รายชุดการฆ่า'!$I:$I,$B18)</f>
        <v>0</v>
      </c>
      <c r="K18" s="11">
        <f>SUMIFS('เคี้ยวเอื้อง รายชุดการฆ่า'!R:R,'เคี้ยวเอื้อง รายชุดการฆ่า'!$F:$F,$A18,'เคี้ยวเอื้อง รายชุดการฆ่า'!$I:$I,$B18)</f>
        <v>0</v>
      </c>
      <c r="L18" s="11">
        <f>SUMIFS('เคี้ยวเอื้อง รายชุดการฆ่า'!S:S,'เคี้ยวเอื้อง รายชุดการฆ่า'!$F:$F,$A18,'เคี้ยวเอื้อง รายชุดการฆ่า'!$I:$I,$B18)</f>
        <v>0</v>
      </c>
      <c r="M18" s="11">
        <f>SUMIFS('เคี้ยวเอื้อง รายชุดการฆ่า'!T:T,'เคี้ยวเอื้อง รายชุดการฆ่า'!$F:$F,$A18,'เคี้ยวเอื้อง รายชุดการฆ่า'!$I:$I,$B18)</f>
        <v>0</v>
      </c>
      <c r="N18" s="11">
        <f>COUNTIFS('เคี้ยวเอื้อง รายชุดการฆ่า'!$F:$F,$A18,'เคี้ยวเอื้อง รายชุดการฆ่า'!$I:$I,$B18)</f>
        <v>0</v>
      </c>
      <c r="O18" s="11">
        <f>SUMIFS('เคี้ยวเอื้อง รายชุดการฆ่า'!V:V,'เคี้ยวเอื้อง รายชุดการฆ่า'!$F:$F,$A18,'เคี้ยวเอื้อง รายชุดการฆ่า'!$I:$I,$B18)</f>
        <v>0</v>
      </c>
      <c r="P18" s="11">
        <f>COUNTIFS('เคี้ยวเอื้อง รายชุดการฆ่า'!$F:$F,$A18,'เคี้ยวเอื้อง รายชุดการฆ่า'!$I:$I,$B18)</f>
        <v>0</v>
      </c>
    </row>
    <row r="19" spans="1:16">
      <c r="A19" s="9">
        <f>A16</f>
        <v>4</v>
      </c>
      <c r="B19" s="10" t="s">
        <v>44</v>
      </c>
      <c r="C19" s="11">
        <f>SUMIFS('เคี้ยวเอื้อง รายชุดการฆ่า'!J:J,'เคี้ยวเอื้อง รายชุดการฆ่า'!$F:$F,$A19,'เคี้ยวเอื้อง รายชุดการฆ่า'!$I:$I,$B19)</f>
        <v>0</v>
      </c>
      <c r="D19" s="11">
        <f>SUMIFS('เคี้ยวเอื้อง รายชุดการฆ่า'!K:K,'เคี้ยวเอื้อง รายชุดการฆ่า'!$F:$F,$A19,'เคี้ยวเอื้อง รายชุดการฆ่า'!$I:$I,$B19)</f>
        <v>0</v>
      </c>
      <c r="E19" s="11">
        <f>SUMIFS('เคี้ยวเอื้อง รายชุดการฆ่า'!L:L,'เคี้ยวเอื้อง รายชุดการฆ่า'!$F:$F,$A19,'เคี้ยวเอื้อง รายชุดการฆ่า'!$I:$I,$B19)</f>
        <v>0</v>
      </c>
      <c r="F19" s="11">
        <f>SUMIFS('เคี้ยวเอื้อง รายชุดการฆ่า'!M:M,'เคี้ยวเอื้อง รายชุดการฆ่า'!$F:$F,$A19,'เคี้ยวเอื้อง รายชุดการฆ่า'!$I:$I,$B19)</f>
        <v>0</v>
      </c>
      <c r="G19" s="11">
        <f>SUMIFS('เคี้ยวเอื้อง รายชุดการฆ่า'!N:N,'เคี้ยวเอื้อง รายชุดการฆ่า'!$F:$F,$A19,'เคี้ยวเอื้อง รายชุดการฆ่า'!$I:$I,$B19)</f>
        <v>0</v>
      </c>
      <c r="H19" s="11">
        <f>SUMIFS('เคี้ยวเอื้อง รายชุดการฆ่า'!O:O,'เคี้ยวเอื้อง รายชุดการฆ่า'!$F:$F,$A19,'เคี้ยวเอื้อง รายชุดการฆ่า'!$I:$I,$B19)</f>
        <v>0</v>
      </c>
      <c r="I19" s="11">
        <f>SUMIFS('เคี้ยวเอื้อง รายชุดการฆ่า'!P:P,'เคี้ยวเอื้อง รายชุดการฆ่า'!$F:$F,$A19,'เคี้ยวเอื้อง รายชุดการฆ่า'!$I:$I,$B19)</f>
        <v>0</v>
      </c>
      <c r="J19" s="11">
        <f>SUMIFS('เคี้ยวเอื้อง รายชุดการฆ่า'!Q:Q,'เคี้ยวเอื้อง รายชุดการฆ่า'!$F:$F,$A19,'เคี้ยวเอื้อง รายชุดการฆ่า'!$I:$I,$B19)</f>
        <v>0</v>
      </c>
      <c r="K19" s="11">
        <f>SUMIFS('เคี้ยวเอื้อง รายชุดการฆ่า'!R:R,'เคี้ยวเอื้อง รายชุดการฆ่า'!$F:$F,$A19,'เคี้ยวเอื้อง รายชุดการฆ่า'!$I:$I,$B19)</f>
        <v>0</v>
      </c>
      <c r="L19" s="11">
        <f>SUMIFS('เคี้ยวเอื้อง รายชุดการฆ่า'!S:S,'เคี้ยวเอื้อง รายชุดการฆ่า'!$F:$F,$A19,'เคี้ยวเอื้อง รายชุดการฆ่า'!$I:$I,$B19)</f>
        <v>0</v>
      </c>
      <c r="M19" s="11">
        <f>SUMIFS('เคี้ยวเอื้อง รายชุดการฆ่า'!T:T,'เคี้ยวเอื้อง รายชุดการฆ่า'!$F:$F,$A19,'เคี้ยวเอื้อง รายชุดการฆ่า'!$I:$I,$B19)</f>
        <v>0</v>
      </c>
      <c r="N19" s="11">
        <f>COUNTIFS('เคี้ยวเอื้อง รายชุดการฆ่า'!$F:$F,$A19,'เคี้ยวเอื้อง รายชุดการฆ่า'!$I:$I,$B19)</f>
        <v>0</v>
      </c>
      <c r="O19" s="11">
        <f>SUMIFS('เคี้ยวเอื้อง รายชุดการฆ่า'!V:V,'เคี้ยวเอื้อง รายชุดการฆ่า'!$F:$F,$A19,'เคี้ยวเอื้อง รายชุดการฆ่า'!$I:$I,$B19)</f>
        <v>0</v>
      </c>
      <c r="P19" s="11">
        <f>COUNTIFS('เคี้ยวเอื้อง รายชุดการฆ่า'!$F:$F,$A19,'เคี้ยวเอื้อง รายชุดการฆ่า'!$I:$I,$B19)</f>
        <v>0</v>
      </c>
    </row>
    <row r="20" spans="1:16">
      <c r="A20" s="9">
        <f>A16+1</f>
        <v>5</v>
      </c>
      <c r="B20" s="10" t="s">
        <v>41</v>
      </c>
      <c r="C20" s="11">
        <f>SUMIFS('เคี้ยวเอื้อง รายชุดการฆ่า'!J:J,'เคี้ยวเอื้อง รายชุดการฆ่า'!$F:$F,$A20,'เคี้ยวเอื้อง รายชุดการฆ่า'!$I:$I,$B20)</f>
        <v>0</v>
      </c>
      <c r="D20" s="11">
        <f>SUMIFS('เคี้ยวเอื้อง รายชุดการฆ่า'!K:K,'เคี้ยวเอื้อง รายชุดการฆ่า'!$F:$F,$A20,'เคี้ยวเอื้อง รายชุดการฆ่า'!$I:$I,$B20)</f>
        <v>0</v>
      </c>
      <c r="E20" s="11">
        <f>SUMIFS('เคี้ยวเอื้อง รายชุดการฆ่า'!L:L,'เคี้ยวเอื้อง รายชุดการฆ่า'!$F:$F,$A20,'เคี้ยวเอื้อง รายชุดการฆ่า'!$I:$I,$B20)</f>
        <v>0</v>
      </c>
      <c r="F20" s="11">
        <f>SUMIFS('เคี้ยวเอื้อง รายชุดการฆ่า'!M:M,'เคี้ยวเอื้อง รายชุดการฆ่า'!$F:$F,$A20,'เคี้ยวเอื้อง รายชุดการฆ่า'!$I:$I,$B20)</f>
        <v>0</v>
      </c>
      <c r="G20" s="11">
        <f>SUMIFS('เคี้ยวเอื้อง รายชุดการฆ่า'!N:N,'เคี้ยวเอื้อง รายชุดการฆ่า'!$F:$F,$A20,'เคี้ยวเอื้อง รายชุดการฆ่า'!$I:$I,$B20)</f>
        <v>0</v>
      </c>
      <c r="H20" s="11">
        <f>SUMIFS('เคี้ยวเอื้อง รายชุดการฆ่า'!O:O,'เคี้ยวเอื้อง รายชุดการฆ่า'!$F:$F,$A20,'เคี้ยวเอื้อง รายชุดการฆ่า'!$I:$I,$B20)</f>
        <v>0</v>
      </c>
      <c r="I20" s="11">
        <f>SUMIFS('เคี้ยวเอื้อง รายชุดการฆ่า'!P:P,'เคี้ยวเอื้อง รายชุดการฆ่า'!$F:$F,$A20,'เคี้ยวเอื้อง รายชุดการฆ่า'!$I:$I,$B20)</f>
        <v>0</v>
      </c>
      <c r="J20" s="11">
        <f>SUMIFS('เคี้ยวเอื้อง รายชุดการฆ่า'!Q:Q,'เคี้ยวเอื้อง รายชุดการฆ่า'!$F:$F,$A20,'เคี้ยวเอื้อง รายชุดการฆ่า'!$I:$I,$B20)</f>
        <v>0</v>
      </c>
      <c r="K20" s="11">
        <f>SUMIFS('เคี้ยวเอื้อง รายชุดการฆ่า'!R:R,'เคี้ยวเอื้อง รายชุดการฆ่า'!$F:$F,$A20,'เคี้ยวเอื้อง รายชุดการฆ่า'!$I:$I,$B20)</f>
        <v>0</v>
      </c>
      <c r="L20" s="11">
        <f>SUMIFS('เคี้ยวเอื้อง รายชุดการฆ่า'!S:S,'เคี้ยวเอื้อง รายชุดการฆ่า'!$F:$F,$A20,'เคี้ยวเอื้อง รายชุดการฆ่า'!$I:$I,$B20)</f>
        <v>0</v>
      </c>
      <c r="M20" s="11">
        <f>SUMIFS('เคี้ยวเอื้อง รายชุดการฆ่า'!T:T,'เคี้ยวเอื้อง รายชุดการฆ่า'!$F:$F,$A20,'เคี้ยวเอื้อง รายชุดการฆ่า'!$I:$I,$B20)</f>
        <v>0</v>
      </c>
      <c r="N20" s="11">
        <f>COUNTIFS('เคี้ยวเอื้อง รายชุดการฆ่า'!$F:$F,$A20,'เคี้ยวเอื้อง รายชุดการฆ่า'!$I:$I,$B20)</f>
        <v>0</v>
      </c>
      <c r="O20" s="11">
        <f>SUMIFS('เคี้ยวเอื้อง รายชุดการฆ่า'!V:V,'เคี้ยวเอื้อง รายชุดการฆ่า'!$F:$F,$A20,'เคี้ยวเอื้อง รายชุดการฆ่า'!$I:$I,$B20)</f>
        <v>0</v>
      </c>
      <c r="P20" s="11">
        <f>COUNTIFS('เคี้ยวเอื้อง รายชุดการฆ่า'!$F:$F,$A20,'เคี้ยวเอื้อง รายชุดการฆ่า'!$I:$I,$B20)</f>
        <v>0</v>
      </c>
    </row>
    <row r="21" spans="1:16">
      <c r="A21" s="9">
        <f>A20</f>
        <v>5</v>
      </c>
      <c r="B21" s="10" t="s">
        <v>42</v>
      </c>
      <c r="C21" s="11">
        <f>SUMIFS('เคี้ยวเอื้อง รายชุดการฆ่า'!J:J,'เคี้ยวเอื้อง รายชุดการฆ่า'!$F:$F,$A21,'เคี้ยวเอื้อง รายชุดการฆ่า'!$I:$I,$B21)</f>
        <v>0</v>
      </c>
      <c r="D21" s="11">
        <f>SUMIFS('เคี้ยวเอื้อง รายชุดการฆ่า'!K:K,'เคี้ยวเอื้อง รายชุดการฆ่า'!$F:$F,$A21,'เคี้ยวเอื้อง รายชุดการฆ่า'!$I:$I,$B21)</f>
        <v>0</v>
      </c>
      <c r="E21" s="11">
        <f>SUMIFS('เคี้ยวเอื้อง รายชุดการฆ่า'!L:L,'เคี้ยวเอื้อง รายชุดการฆ่า'!$F:$F,$A21,'เคี้ยวเอื้อง รายชุดการฆ่า'!$I:$I,$B21)</f>
        <v>0</v>
      </c>
      <c r="F21" s="11">
        <f>SUMIFS('เคี้ยวเอื้อง รายชุดการฆ่า'!M:M,'เคี้ยวเอื้อง รายชุดการฆ่า'!$F:$F,$A21,'เคี้ยวเอื้อง รายชุดการฆ่า'!$I:$I,$B21)</f>
        <v>0</v>
      </c>
      <c r="G21" s="11">
        <f>SUMIFS('เคี้ยวเอื้อง รายชุดการฆ่า'!N:N,'เคี้ยวเอื้อง รายชุดการฆ่า'!$F:$F,$A21,'เคี้ยวเอื้อง รายชุดการฆ่า'!$I:$I,$B21)</f>
        <v>0</v>
      </c>
      <c r="H21" s="11">
        <f>SUMIFS('เคี้ยวเอื้อง รายชุดการฆ่า'!O:O,'เคี้ยวเอื้อง รายชุดการฆ่า'!$F:$F,$A21,'เคี้ยวเอื้อง รายชุดการฆ่า'!$I:$I,$B21)</f>
        <v>0</v>
      </c>
      <c r="I21" s="11">
        <f>SUMIFS('เคี้ยวเอื้อง รายชุดการฆ่า'!P:P,'เคี้ยวเอื้อง รายชุดการฆ่า'!$F:$F,$A21,'เคี้ยวเอื้อง รายชุดการฆ่า'!$I:$I,$B21)</f>
        <v>0</v>
      </c>
      <c r="J21" s="11">
        <f>SUMIFS('เคี้ยวเอื้อง รายชุดการฆ่า'!Q:Q,'เคี้ยวเอื้อง รายชุดการฆ่า'!$F:$F,$A21,'เคี้ยวเอื้อง รายชุดการฆ่า'!$I:$I,$B21)</f>
        <v>0</v>
      </c>
      <c r="K21" s="11">
        <f>SUMIFS('เคี้ยวเอื้อง รายชุดการฆ่า'!R:R,'เคี้ยวเอื้อง รายชุดการฆ่า'!$F:$F,$A21,'เคี้ยวเอื้อง รายชุดการฆ่า'!$I:$I,$B21)</f>
        <v>0</v>
      </c>
      <c r="L21" s="11">
        <f>SUMIFS('เคี้ยวเอื้อง รายชุดการฆ่า'!S:S,'เคี้ยวเอื้อง รายชุดการฆ่า'!$F:$F,$A21,'เคี้ยวเอื้อง รายชุดการฆ่า'!$I:$I,$B21)</f>
        <v>0</v>
      </c>
      <c r="M21" s="11">
        <f>SUMIFS('เคี้ยวเอื้อง รายชุดการฆ่า'!T:T,'เคี้ยวเอื้อง รายชุดการฆ่า'!$F:$F,$A21,'เคี้ยวเอื้อง รายชุดการฆ่า'!$I:$I,$B21)</f>
        <v>0</v>
      </c>
      <c r="N21" s="11">
        <f>COUNTIFS('เคี้ยวเอื้อง รายชุดการฆ่า'!$F:$F,$A21,'เคี้ยวเอื้อง รายชุดการฆ่า'!$I:$I,$B21)</f>
        <v>0</v>
      </c>
      <c r="O21" s="11">
        <f>SUMIFS('เคี้ยวเอื้อง รายชุดการฆ่า'!V:V,'เคี้ยวเอื้อง รายชุดการฆ่า'!$F:$F,$A21,'เคี้ยวเอื้อง รายชุดการฆ่า'!$I:$I,$B21)</f>
        <v>0</v>
      </c>
      <c r="P21" s="11">
        <f>COUNTIFS('เคี้ยวเอื้อง รายชุดการฆ่า'!$F:$F,$A21,'เคี้ยวเอื้อง รายชุดการฆ่า'!$I:$I,$B21)</f>
        <v>0</v>
      </c>
    </row>
    <row r="22" spans="1:16">
      <c r="A22" s="9">
        <f>A20</f>
        <v>5</v>
      </c>
      <c r="B22" s="10" t="s">
        <v>43</v>
      </c>
      <c r="C22" s="11">
        <f>SUMIFS('เคี้ยวเอื้อง รายชุดการฆ่า'!J:J,'เคี้ยวเอื้อง รายชุดการฆ่า'!$F:$F,$A22,'เคี้ยวเอื้อง รายชุดการฆ่า'!$I:$I,$B22)</f>
        <v>0</v>
      </c>
      <c r="D22" s="11">
        <f>SUMIFS('เคี้ยวเอื้อง รายชุดการฆ่า'!K:K,'เคี้ยวเอื้อง รายชุดการฆ่า'!$F:$F,$A22,'เคี้ยวเอื้อง รายชุดการฆ่า'!$I:$I,$B22)</f>
        <v>0</v>
      </c>
      <c r="E22" s="11">
        <f>SUMIFS('เคี้ยวเอื้อง รายชุดการฆ่า'!L:L,'เคี้ยวเอื้อง รายชุดการฆ่า'!$F:$F,$A22,'เคี้ยวเอื้อง รายชุดการฆ่า'!$I:$I,$B22)</f>
        <v>0</v>
      </c>
      <c r="F22" s="11">
        <f>SUMIFS('เคี้ยวเอื้อง รายชุดการฆ่า'!M:M,'เคี้ยวเอื้อง รายชุดการฆ่า'!$F:$F,$A22,'เคี้ยวเอื้อง รายชุดการฆ่า'!$I:$I,$B22)</f>
        <v>0</v>
      </c>
      <c r="G22" s="11">
        <f>SUMIFS('เคี้ยวเอื้อง รายชุดการฆ่า'!N:N,'เคี้ยวเอื้อง รายชุดการฆ่า'!$F:$F,$A22,'เคี้ยวเอื้อง รายชุดการฆ่า'!$I:$I,$B22)</f>
        <v>0</v>
      </c>
      <c r="H22" s="11">
        <f>SUMIFS('เคี้ยวเอื้อง รายชุดการฆ่า'!O:O,'เคี้ยวเอื้อง รายชุดการฆ่า'!$F:$F,$A22,'เคี้ยวเอื้อง รายชุดการฆ่า'!$I:$I,$B22)</f>
        <v>0</v>
      </c>
      <c r="I22" s="11">
        <f>SUMIFS('เคี้ยวเอื้อง รายชุดการฆ่า'!P:P,'เคี้ยวเอื้อง รายชุดการฆ่า'!$F:$F,$A22,'เคี้ยวเอื้อง รายชุดการฆ่า'!$I:$I,$B22)</f>
        <v>0</v>
      </c>
      <c r="J22" s="11">
        <f>SUMIFS('เคี้ยวเอื้อง รายชุดการฆ่า'!Q:Q,'เคี้ยวเอื้อง รายชุดการฆ่า'!$F:$F,$A22,'เคี้ยวเอื้อง รายชุดการฆ่า'!$I:$I,$B22)</f>
        <v>0</v>
      </c>
      <c r="K22" s="11">
        <f>SUMIFS('เคี้ยวเอื้อง รายชุดการฆ่า'!R:R,'เคี้ยวเอื้อง รายชุดการฆ่า'!$F:$F,$A22,'เคี้ยวเอื้อง รายชุดการฆ่า'!$I:$I,$B22)</f>
        <v>0</v>
      </c>
      <c r="L22" s="11">
        <f>SUMIFS('เคี้ยวเอื้อง รายชุดการฆ่า'!S:S,'เคี้ยวเอื้อง รายชุดการฆ่า'!$F:$F,$A22,'เคี้ยวเอื้อง รายชุดการฆ่า'!$I:$I,$B22)</f>
        <v>0</v>
      </c>
      <c r="M22" s="11">
        <f>SUMIFS('เคี้ยวเอื้อง รายชุดการฆ่า'!T:T,'เคี้ยวเอื้อง รายชุดการฆ่า'!$F:$F,$A22,'เคี้ยวเอื้อง รายชุดการฆ่า'!$I:$I,$B22)</f>
        <v>0</v>
      </c>
      <c r="N22" s="11">
        <f>COUNTIFS('เคี้ยวเอื้อง รายชุดการฆ่า'!$F:$F,$A22,'เคี้ยวเอื้อง รายชุดการฆ่า'!$I:$I,$B22)</f>
        <v>0</v>
      </c>
      <c r="O22" s="11">
        <f>SUMIFS('เคี้ยวเอื้อง รายชุดการฆ่า'!V:V,'เคี้ยวเอื้อง รายชุดการฆ่า'!$F:$F,$A22,'เคี้ยวเอื้อง รายชุดการฆ่า'!$I:$I,$B22)</f>
        <v>0</v>
      </c>
      <c r="P22" s="11">
        <f>COUNTIFS('เคี้ยวเอื้อง รายชุดการฆ่า'!$F:$F,$A22,'เคี้ยวเอื้อง รายชุดการฆ่า'!$I:$I,$B22)</f>
        <v>0</v>
      </c>
    </row>
    <row r="23" spans="1:16">
      <c r="A23" s="9">
        <f>A20</f>
        <v>5</v>
      </c>
      <c r="B23" s="10" t="s">
        <v>44</v>
      </c>
      <c r="C23" s="11">
        <f>SUMIFS('เคี้ยวเอื้อง รายชุดการฆ่า'!J:J,'เคี้ยวเอื้อง รายชุดการฆ่า'!$F:$F,$A23,'เคี้ยวเอื้อง รายชุดการฆ่า'!$I:$I,$B23)</f>
        <v>0</v>
      </c>
      <c r="D23" s="11">
        <f>SUMIFS('เคี้ยวเอื้อง รายชุดการฆ่า'!K:K,'เคี้ยวเอื้อง รายชุดการฆ่า'!$F:$F,$A23,'เคี้ยวเอื้อง รายชุดการฆ่า'!$I:$I,$B23)</f>
        <v>0</v>
      </c>
      <c r="E23" s="11">
        <f>SUMIFS('เคี้ยวเอื้อง รายชุดการฆ่า'!L:L,'เคี้ยวเอื้อง รายชุดการฆ่า'!$F:$F,$A23,'เคี้ยวเอื้อง รายชุดการฆ่า'!$I:$I,$B23)</f>
        <v>0</v>
      </c>
      <c r="F23" s="11">
        <f>SUMIFS('เคี้ยวเอื้อง รายชุดการฆ่า'!M:M,'เคี้ยวเอื้อง รายชุดการฆ่า'!$F:$F,$A23,'เคี้ยวเอื้อง รายชุดการฆ่า'!$I:$I,$B23)</f>
        <v>0</v>
      </c>
      <c r="G23" s="11">
        <f>SUMIFS('เคี้ยวเอื้อง รายชุดการฆ่า'!N:N,'เคี้ยวเอื้อง รายชุดการฆ่า'!$F:$F,$A23,'เคี้ยวเอื้อง รายชุดการฆ่า'!$I:$I,$B23)</f>
        <v>0</v>
      </c>
      <c r="H23" s="11">
        <f>SUMIFS('เคี้ยวเอื้อง รายชุดการฆ่า'!O:O,'เคี้ยวเอื้อง รายชุดการฆ่า'!$F:$F,$A23,'เคี้ยวเอื้อง รายชุดการฆ่า'!$I:$I,$B23)</f>
        <v>0</v>
      </c>
      <c r="I23" s="11">
        <f>SUMIFS('เคี้ยวเอื้อง รายชุดการฆ่า'!P:P,'เคี้ยวเอื้อง รายชุดการฆ่า'!$F:$F,$A23,'เคี้ยวเอื้อง รายชุดการฆ่า'!$I:$I,$B23)</f>
        <v>0</v>
      </c>
      <c r="J23" s="11">
        <f>SUMIFS('เคี้ยวเอื้อง รายชุดการฆ่า'!Q:Q,'เคี้ยวเอื้อง รายชุดการฆ่า'!$F:$F,$A23,'เคี้ยวเอื้อง รายชุดการฆ่า'!$I:$I,$B23)</f>
        <v>0</v>
      </c>
      <c r="K23" s="11">
        <f>SUMIFS('เคี้ยวเอื้อง รายชุดการฆ่า'!R:R,'เคี้ยวเอื้อง รายชุดการฆ่า'!$F:$F,$A23,'เคี้ยวเอื้อง รายชุดการฆ่า'!$I:$I,$B23)</f>
        <v>0</v>
      </c>
      <c r="L23" s="11">
        <f>SUMIFS('เคี้ยวเอื้อง รายชุดการฆ่า'!S:S,'เคี้ยวเอื้อง รายชุดการฆ่า'!$F:$F,$A23,'เคี้ยวเอื้อง รายชุดการฆ่า'!$I:$I,$B23)</f>
        <v>0</v>
      </c>
      <c r="M23" s="11">
        <f>SUMIFS('เคี้ยวเอื้อง รายชุดการฆ่า'!T:T,'เคี้ยวเอื้อง รายชุดการฆ่า'!$F:$F,$A23,'เคี้ยวเอื้อง รายชุดการฆ่า'!$I:$I,$B23)</f>
        <v>0</v>
      </c>
      <c r="N23" s="11">
        <f>COUNTIFS('เคี้ยวเอื้อง รายชุดการฆ่า'!$F:$F,$A23,'เคี้ยวเอื้อง รายชุดการฆ่า'!$I:$I,$B23)</f>
        <v>0</v>
      </c>
      <c r="O23" s="11">
        <f>SUMIFS('เคี้ยวเอื้อง รายชุดการฆ่า'!V:V,'เคี้ยวเอื้อง รายชุดการฆ่า'!$F:$F,$A23,'เคี้ยวเอื้อง รายชุดการฆ่า'!$I:$I,$B23)</f>
        <v>0</v>
      </c>
      <c r="P23" s="11">
        <f>COUNTIFS('เคี้ยวเอื้อง รายชุดการฆ่า'!$F:$F,$A23,'เคี้ยวเอื้อง รายชุดการฆ่า'!$I:$I,$B23)</f>
        <v>0</v>
      </c>
    </row>
    <row r="24" spans="1:16">
      <c r="A24" s="9">
        <f>A20+1</f>
        <v>6</v>
      </c>
      <c r="B24" s="10" t="s">
        <v>41</v>
      </c>
      <c r="C24" s="11">
        <f>SUMIFS('เคี้ยวเอื้อง รายชุดการฆ่า'!J:J,'เคี้ยวเอื้อง รายชุดการฆ่า'!$F:$F,$A24,'เคี้ยวเอื้อง รายชุดการฆ่า'!$I:$I,$B24)</f>
        <v>0</v>
      </c>
      <c r="D24" s="11">
        <f>SUMIFS('เคี้ยวเอื้อง รายชุดการฆ่า'!K:K,'เคี้ยวเอื้อง รายชุดการฆ่า'!$F:$F,$A24,'เคี้ยวเอื้อง รายชุดการฆ่า'!$I:$I,$B24)</f>
        <v>0</v>
      </c>
      <c r="E24" s="11">
        <f>SUMIFS('เคี้ยวเอื้อง รายชุดการฆ่า'!L:L,'เคี้ยวเอื้อง รายชุดการฆ่า'!$F:$F,$A24,'เคี้ยวเอื้อง รายชุดการฆ่า'!$I:$I,$B24)</f>
        <v>0</v>
      </c>
      <c r="F24" s="11">
        <f>SUMIFS('เคี้ยวเอื้อง รายชุดการฆ่า'!M:M,'เคี้ยวเอื้อง รายชุดการฆ่า'!$F:$F,$A24,'เคี้ยวเอื้อง รายชุดการฆ่า'!$I:$I,$B24)</f>
        <v>0</v>
      </c>
      <c r="G24" s="11">
        <f>SUMIFS('เคี้ยวเอื้อง รายชุดการฆ่า'!N:N,'เคี้ยวเอื้อง รายชุดการฆ่า'!$F:$F,$A24,'เคี้ยวเอื้อง รายชุดการฆ่า'!$I:$I,$B24)</f>
        <v>0</v>
      </c>
      <c r="H24" s="11">
        <f>SUMIFS('เคี้ยวเอื้อง รายชุดการฆ่า'!O:O,'เคี้ยวเอื้อง รายชุดการฆ่า'!$F:$F,$A24,'เคี้ยวเอื้อง รายชุดการฆ่า'!$I:$I,$B24)</f>
        <v>0</v>
      </c>
      <c r="I24" s="11">
        <f>SUMIFS('เคี้ยวเอื้อง รายชุดการฆ่า'!P:P,'เคี้ยวเอื้อง รายชุดการฆ่า'!$F:$F,$A24,'เคี้ยวเอื้อง รายชุดการฆ่า'!$I:$I,$B24)</f>
        <v>0</v>
      </c>
      <c r="J24" s="11">
        <f>SUMIFS('เคี้ยวเอื้อง รายชุดการฆ่า'!Q:Q,'เคี้ยวเอื้อง รายชุดการฆ่า'!$F:$F,$A24,'เคี้ยวเอื้อง รายชุดการฆ่า'!$I:$I,$B24)</f>
        <v>0</v>
      </c>
      <c r="K24" s="11">
        <f>SUMIFS('เคี้ยวเอื้อง รายชุดการฆ่า'!R:R,'เคี้ยวเอื้อง รายชุดการฆ่า'!$F:$F,$A24,'เคี้ยวเอื้อง รายชุดการฆ่า'!$I:$I,$B24)</f>
        <v>0</v>
      </c>
      <c r="L24" s="11">
        <f>SUMIFS('เคี้ยวเอื้อง รายชุดการฆ่า'!S:S,'เคี้ยวเอื้อง รายชุดการฆ่า'!$F:$F,$A24,'เคี้ยวเอื้อง รายชุดการฆ่า'!$I:$I,$B24)</f>
        <v>0</v>
      </c>
      <c r="M24" s="11">
        <f>SUMIFS('เคี้ยวเอื้อง รายชุดการฆ่า'!T:T,'เคี้ยวเอื้อง รายชุดการฆ่า'!$F:$F,$A24,'เคี้ยวเอื้อง รายชุดการฆ่า'!$I:$I,$B24)</f>
        <v>0</v>
      </c>
      <c r="N24" s="11">
        <f>COUNTIFS('เคี้ยวเอื้อง รายชุดการฆ่า'!$F:$F,$A24,'เคี้ยวเอื้อง รายชุดการฆ่า'!$I:$I,$B24)</f>
        <v>0</v>
      </c>
      <c r="O24" s="11">
        <f>SUMIFS('เคี้ยวเอื้อง รายชุดการฆ่า'!V:V,'เคี้ยวเอื้อง รายชุดการฆ่า'!$F:$F,$A24,'เคี้ยวเอื้อง รายชุดการฆ่า'!$I:$I,$B24)</f>
        <v>0</v>
      </c>
      <c r="P24" s="11">
        <f>COUNTIFS('เคี้ยวเอื้อง รายชุดการฆ่า'!$F:$F,$A24,'เคี้ยวเอื้อง รายชุดการฆ่า'!$I:$I,$B24)</f>
        <v>0</v>
      </c>
    </row>
    <row r="25" spans="1:16">
      <c r="A25" s="9">
        <f>A24</f>
        <v>6</v>
      </c>
      <c r="B25" s="10" t="s">
        <v>42</v>
      </c>
      <c r="C25" s="11">
        <f>SUMIFS('เคี้ยวเอื้อง รายชุดการฆ่า'!J:J,'เคี้ยวเอื้อง รายชุดการฆ่า'!$F:$F,$A25,'เคี้ยวเอื้อง รายชุดการฆ่า'!$I:$I,$B25)</f>
        <v>0</v>
      </c>
      <c r="D25" s="11">
        <f>SUMIFS('เคี้ยวเอื้อง รายชุดการฆ่า'!K:K,'เคี้ยวเอื้อง รายชุดการฆ่า'!$F:$F,$A25,'เคี้ยวเอื้อง รายชุดการฆ่า'!$I:$I,$B25)</f>
        <v>0</v>
      </c>
      <c r="E25" s="11">
        <f>SUMIFS('เคี้ยวเอื้อง รายชุดการฆ่า'!L:L,'เคี้ยวเอื้อง รายชุดการฆ่า'!$F:$F,$A25,'เคี้ยวเอื้อง รายชุดการฆ่า'!$I:$I,$B25)</f>
        <v>0</v>
      </c>
      <c r="F25" s="11">
        <f>SUMIFS('เคี้ยวเอื้อง รายชุดการฆ่า'!M:M,'เคี้ยวเอื้อง รายชุดการฆ่า'!$F:$F,$A25,'เคี้ยวเอื้อง รายชุดการฆ่า'!$I:$I,$B25)</f>
        <v>0</v>
      </c>
      <c r="G25" s="11">
        <f>SUMIFS('เคี้ยวเอื้อง รายชุดการฆ่า'!N:N,'เคี้ยวเอื้อง รายชุดการฆ่า'!$F:$F,$A25,'เคี้ยวเอื้อง รายชุดการฆ่า'!$I:$I,$B25)</f>
        <v>0</v>
      </c>
      <c r="H25" s="11">
        <f>SUMIFS('เคี้ยวเอื้อง รายชุดการฆ่า'!O:O,'เคี้ยวเอื้อง รายชุดการฆ่า'!$F:$F,$A25,'เคี้ยวเอื้อง รายชุดการฆ่า'!$I:$I,$B25)</f>
        <v>0</v>
      </c>
      <c r="I25" s="11">
        <f>SUMIFS('เคี้ยวเอื้อง รายชุดการฆ่า'!P:P,'เคี้ยวเอื้อง รายชุดการฆ่า'!$F:$F,$A25,'เคี้ยวเอื้อง รายชุดการฆ่า'!$I:$I,$B25)</f>
        <v>0</v>
      </c>
      <c r="J25" s="11">
        <f>SUMIFS('เคี้ยวเอื้อง รายชุดการฆ่า'!Q:Q,'เคี้ยวเอื้อง รายชุดการฆ่า'!$F:$F,$A25,'เคี้ยวเอื้อง รายชุดการฆ่า'!$I:$I,$B25)</f>
        <v>0</v>
      </c>
      <c r="K25" s="11">
        <f>SUMIFS('เคี้ยวเอื้อง รายชุดการฆ่า'!R:R,'เคี้ยวเอื้อง รายชุดการฆ่า'!$F:$F,$A25,'เคี้ยวเอื้อง รายชุดการฆ่า'!$I:$I,$B25)</f>
        <v>0</v>
      </c>
      <c r="L25" s="11">
        <f>SUMIFS('เคี้ยวเอื้อง รายชุดการฆ่า'!S:S,'เคี้ยวเอื้อง รายชุดการฆ่า'!$F:$F,$A25,'เคี้ยวเอื้อง รายชุดการฆ่า'!$I:$I,$B25)</f>
        <v>0</v>
      </c>
      <c r="M25" s="11">
        <f>SUMIFS('เคี้ยวเอื้อง รายชุดการฆ่า'!T:T,'เคี้ยวเอื้อง รายชุดการฆ่า'!$F:$F,$A25,'เคี้ยวเอื้อง รายชุดการฆ่า'!$I:$I,$B25)</f>
        <v>0</v>
      </c>
      <c r="N25" s="11">
        <f>COUNTIFS('เคี้ยวเอื้อง รายชุดการฆ่า'!$F:$F,$A25,'เคี้ยวเอื้อง รายชุดการฆ่า'!$I:$I,$B25)</f>
        <v>0</v>
      </c>
      <c r="O25" s="11">
        <f>SUMIFS('เคี้ยวเอื้อง รายชุดการฆ่า'!V:V,'เคี้ยวเอื้อง รายชุดการฆ่า'!$F:$F,$A25,'เคี้ยวเอื้อง รายชุดการฆ่า'!$I:$I,$B25)</f>
        <v>0</v>
      </c>
      <c r="P25" s="11">
        <f>COUNTIFS('เคี้ยวเอื้อง รายชุดการฆ่า'!$F:$F,$A25,'เคี้ยวเอื้อง รายชุดการฆ่า'!$I:$I,$B25)</f>
        <v>0</v>
      </c>
    </row>
    <row r="26" spans="1:16">
      <c r="A26" s="9">
        <f>A24</f>
        <v>6</v>
      </c>
      <c r="B26" s="10" t="s">
        <v>43</v>
      </c>
      <c r="C26" s="11">
        <f>SUMIFS('เคี้ยวเอื้อง รายชุดการฆ่า'!J:J,'เคี้ยวเอื้อง รายชุดการฆ่า'!$F:$F,$A26,'เคี้ยวเอื้อง รายชุดการฆ่า'!$I:$I,$B26)</f>
        <v>0</v>
      </c>
      <c r="D26" s="11">
        <f>SUMIFS('เคี้ยวเอื้อง รายชุดการฆ่า'!K:K,'เคี้ยวเอื้อง รายชุดการฆ่า'!$F:$F,$A26,'เคี้ยวเอื้อง รายชุดการฆ่า'!$I:$I,$B26)</f>
        <v>0</v>
      </c>
      <c r="E26" s="11">
        <f>SUMIFS('เคี้ยวเอื้อง รายชุดการฆ่า'!L:L,'เคี้ยวเอื้อง รายชุดการฆ่า'!$F:$F,$A26,'เคี้ยวเอื้อง รายชุดการฆ่า'!$I:$I,$B26)</f>
        <v>0</v>
      </c>
      <c r="F26" s="11">
        <f>SUMIFS('เคี้ยวเอื้อง รายชุดการฆ่า'!M:M,'เคี้ยวเอื้อง รายชุดการฆ่า'!$F:$F,$A26,'เคี้ยวเอื้อง รายชุดการฆ่า'!$I:$I,$B26)</f>
        <v>0</v>
      </c>
      <c r="G26" s="11">
        <f>SUMIFS('เคี้ยวเอื้อง รายชุดการฆ่า'!N:N,'เคี้ยวเอื้อง รายชุดการฆ่า'!$F:$F,$A26,'เคี้ยวเอื้อง รายชุดการฆ่า'!$I:$I,$B26)</f>
        <v>0</v>
      </c>
      <c r="H26" s="11">
        <f>SUMIFS('เคี้ยวเอื้อง รายชุดการฆ่า'!O:O,'เคี้ยวเอื้อง รายชุดการฆ่า'!$F:$F,$A26,'เคี้ยวเอื้อง รายชุดการฆ่า'!$I:$I,$B26)</f>
        <v>0</v>
      </c>
      <c r="I26" s="11">
        <f>SUMIFS('เคี้ยวเอื้อง รายชุดการฆ่า'!P:P,'เคี้ยวเอื้อง รายชุดการฆ่า'!$F:$F,$A26,'เคี้ยวเอื้อง รายชุดการฆ่า'!$I:$I,$B26)</f>
        <v>0</v>
      </c>
      <c r="J26" s="11">
        <f>SUMIFS('เคี้ยวเอื้อง รายชุดการฆ่า'!Q:Q,'เคี้ยวเอื้อง รายชุดการฆ่า'!$F:$F,$A26,'เคี้ยวเอื้อง รายชุดการฆ่า'!$I:$I,$B26)</f>
        <v>0</v>
      </c>
      <c r="K26" s="11">
        <f>SUMIFS('เคี้ยวเอื้อง รายชุดการฆ่า'!R:R,'เคี้ยวเอื้อง รายชุดการฆ่า'!$F:$F,$A26,'เคี้ยวเอื้อง รายชุดการฆ่า'!$I:$I,$B26)</f>
        <v>0</v>
      </c>
      <c r="L26" s="11">
        <f>SUMIFS('เคี้ยวเอื้อง รายชุดการฆ่า'!S:S,'เคี้ยวเอื้อง รายชุดการฆ่า'!$F:$F,$A26,'เคี้ยวเอื้อง รายชุดการฆ่า'!$I:$I,$B26)</f>
        <v>0</v>
      </c>
      <c r="M26" s="11">
        <f>SUMIFS('เคี้ยวเอื้อง รายชุดการฆ่า'!T:T,'เคี้ยวเอื้อง รายชุดการฆ่า'!$F:$F,$A26,'เคี้ยวเอื้อง รายชุดการฆ่า'!$I:$I,$B26)</f>
        <v>0</v>
      </c>
      <c r="N26" s="11">
        <f>COUNTIFS('เคี้ยวเอื้อง รายชุดการฆ่า'!$F:$F,$A26,'เคี้ยวเอื้อง รายชุดการฆ่า'!$I:$I,$B26)</f>
        <v>0</v>
      </c>
      <c r="O26" s="11">
        <f>SUMIFS('เคี้ยวเอื้อง รายชุดการฆ่า'!V:V,'เคี้ยวเอื้อง รายชุดการฆ่า'!$F:$F,$A26,'เคี้ยวเอื้อง รายชุดการฆ่า'!$I:$I,$B26)</f>
        <v>0</v>
      </c>
      <c r="P26" s="11">
        <f>COUNTIFS('เคี้ยวเอื้อง รายชุดการฆ่า'!$F:$F,$A26,'เคี้ยวเอื้อง รายชุดการฆ่า'!$I:$I,$B26)</f>
        <v>0</v>
      </c>
    </row>
    <row r="27" spans="1:16">
      <c r="A27" s="9">
        <f>A24</f>
        <v>6</v>
      </c>
      <c r="B27" s="10" t="s">
        <v>44</v>
      </c>
      <c r="C27" s="11">
        <f>SUMIFS('เคี้ยวเอื้อง รายชุดการฆ่า'!J:J,'เคี้ยวเอื้อง รายชุดการฆ่า'!$F:$F,$A27,'เคี้ยวเอื้อง รายชุดการฆ่า'!$I:$I,$B27)</f>
        <v>0</v>
      </c>
      <c r="D27" s="11">
        <f>SUMIFS('เคี้ยวเอื้อง รายชุดการฆ่า'!K:K,'เคี้ยวเอื้อง รายชุดการฆ่า'!$F:$F,$A27,'เคี้ยวเอื้อง รายชุดการฆ่า'!$I:$I,$B27)</f>
        <v>0</v>
      </c>
      <c r="E27" s="11">
        <f>SUMIFS('เคี้ยวเอื้อง รายชุดการฆ่า'!L:L,'เคี้ยวเอื้อง รายชุดการฆ่า'!$F:$F,$A27,'เคี้ยวเอื้อง รายชุดการฆ่า'!$I:$I,$B27)</f>
        <v>0</v>
      </c>
      <c r="F27" s="11">
        <f>SUMIFS('เคี้ยวเอื้อง รายชุดการฆ่า'!M:M,'เคี้ยวเอื้อง รายชุดการฆ่า'!$F:$F,$A27,'เคี้ยวเอื้อง รายชุดการฆ่า'!$I:$I,$B27)</f>
        <v>0</v>
      </c>
      <c r="G27" s="11">
        <f>SUMIFS('เคี้ยวเอื้อง รายชุดการฆ่า'!N:N,'เคี้ยวเอื้อง รายชุดการฆ่า'!$F:$F,$A27,'เคี้ยวเอื้อง รายชุดการฆ่า'!$I:$I,$B27)</f>
        <v>0</v>
      </c>
      <c r="H27" s="11">
        <f>SUMIFS('เคี้ยวเอื้อง รายชุดการฆ่า'!O:O,'เคี้ยวเอื้อง รายชุดการฆ่า'!$F:$F,$A27,'เคี้ยวเอื้อง รายชุดการฆ่า'!$I:$I,$B27)</f>
        <v>0</v>
      </c>
      <c r="I27" s="11">
        <f>SUMIFS('เคี้ยวเอื้อง รายชุดการฆ่า'!P:P,'เคี้ยวเอื้อง รายชุดการฆ่า'!$F:$F,$A27,'เคี้ยวเอื้อง รายชุดการฆ่า'!$I:$I,$B27)</f>
        <v>0</v>
      </c>
      <c r="J27" s="11">
        <f>SUMIFS('เคี้ยวเอื้อง รายชุดการฆ่า'!Q:Q,'เคี้ยวเอื้อง รายชุดการฆ่า'!$F:$F,$A27,'เคี้ยวเอื้อง รายชุดการฆ่า'!$I:$I,$B27)</f>
        <v>0</v>
      </c>
      <c r="K27" s="11">
        <f>SUMIFS('เคี้ยวเอื้อง รายชุดการฆ่า'!R:R,'เคี้ยวเอื้อง รายชุดการฆ่า'!$F:$F,$A27,'เคี้ยวเอื้อง รายชุดการฆ่า'!$I:$I,$B27)</f>
        <v>0</v>
      </c>
      <c r="L27" s="11">
        <f>SUMIFS('เคี้ยวเอื้อง รายชุดการฆ่า'!S:S,'เคี้ยวเอื้อง รายชุดการฆ่า'!$F:$F,$A27,'เคี้ยวเอื้อง รายชุดการฆ่า'!$I:$I,$B27)</f>
        <v>0</v>
      </c>
      <c r="M27" s="11">
        <f>SUMIFS('เคี้ยวเอื้อง รายชุดการฆ่า'!T:T,'เคี้ยวเอื้อง รายชุดการฆ่า'!$F:$F,$A27,'เคี้ยวเอื้อง รายชุดการฆ่า'!$I:$I,$B27)</f>
        <v>0</v>
      </c>
      <c r="N27" s="11">
        <f>COUNTIFS('เคี้ยวเอื้อง รายชุดการฆ่า'!$F:$F,$A27,'เคี้ยวเอื้อง รายชุดการฆ่า'!$I:$I,$B27)</f>
        <v>0</v>
      </c>
      <c r="O27" s="11">
        <f>SUMIFS('เคี้ยวเอื้อง รายชุดการฆ่า'!V:V,'เคี้ยวเอื้อง รายชุดการฆ่า'!$F:$F,$A27,'เคี้ยวเอื้อง รายชุดการฆ่า'!$I:$I,$B27)</f>
        <v>0</v>
      </c>
      <c r="P27" s="11">
        <f>COUNTIFS('เคี้ยวเอื้อง รายชุดการฆ่า'!$F:$F,$A27,'เคี้ยวเอื้อง รายชุดการฆ่า'!$I:$I,$B27)</f>
        <v>0</v>
      </c>
    </row>
    <row r="28" spans="1:16">
      <c r="A28" s="9">
        <f>A24+1</f>
        <v>7</v>
      </c>
      <c r="B28" s="10" t="s">
        <v>41</v>
      </c>
      <c r="C28" s="11">
        <f>SUMIFS('เคี้ยวเอื้อง รายชุดการฆ่า'!J:J,'เคี้ยวเอื้อง รายชุดการฆ่า'!$F:$F,$A28,'เคี้ยวเอื้อง รายชุดการฆ่า'!$I:$I,$B28)</f>
        <v>0</v>
      </c>
      <c r="D28" s="11">
        <f>SUMIFS('เคี้ยวเอื้อง รายชุดการฆ่า'!K:K,'เคี้ยวเอื้อง รายชุดการฆ่า'!$F:$F,$A28,'เคี้ยวเอื้อง รายชุดการฆ่า'!$I:$I,$B28)</f>
        <v>0</v>
      </c>
      <c r="E28" s="11">
        <f>SUMIFS('เคี้ยวเอื้อง รายชุดการฆ่า'!L:L,'เคี้ยวเอื้อง รายชุดการฆ่า'!$F:$F,$A28,'เคี้ยวเอื้อง รายชุดการฆ่า'!$I:$I,$B28)</f>
        <v>0</v>
      </c>
      <c r="F28" s="11">
        <f>SUMIFS('เคี้ยวเอื้อง รายชุดการฆ่า'!M:M,'เคี้ยวเอื้อง รายชุดการฆ่า'!$F:$F,$A28,'เคี้ยวเอื้อง รายชุดการฆ่า'!$I:$I,$B28)</f>
        <v>0</v>
      </c>
      <c r="G28" s="11">
        <f>SUMIFS('เคี้ยวเอื้อง รายชุดการฆ่า'!N:N,'เคี้ยวเอื้อง รายชุดการฆ่า'!$F:$F,$A28,'เคี้ยวเอื้อง รายชุดการฆ่า'!$I:$I,$B28)</f>
        <v>0</v>
      </c>
      <c r="H28" s="11">
        <f>SUMIFS('เคี้ยวเอื้อง รายชุดการฆ่า'!O:O,'เคี้ยวเอื้อง รายชุดการฆ่า'!$F:$F,$A28,'เคี้ยวเอื้อง รายชุดการฆ่า'!$I:$I,$B28)</f>
        <v>0</v>
      </c>
      <c r="I28" s="11">
        <f>SUMIFS('เคี้ยวเอื้อง รายชุดการฆ่า'!P:P,'เคี้ยวเอื้อง รายชุดการฆ่า'!$F:$F,$A28,'เคี้ยวเอื้อง รายชุดการฆ่า'!$I:$I,$B28)</f>
        <v>0</v>
      </c>
      <c r="J28" s="11">
        <f>SUMIFS('เคี้ยวเอื้อง รายชุดการฆ่า'!Q:Q,'เคี้ยวเอื้อง รายชุดการฆ่า'!$F:$F,$A28,'เคี้ยวเอื้อง รายชุดการฆ่า'!$I:$I,$B28)</f>
        <v>0</v>
      </c>
      <c r="K28" s="11">
        <f>SUMIFS('เคี้ยวเอื้อง รายชุดการฆ่า'!R:R,'เคี้ยวเอื้อง รายชุดการฆ่า'!$F:$F,$A28,'เคี้ยวเอื้อง รายชุดการฆ่า'!$I:$I,$B28)</f>
        <v>0</v>
      </c>
      <c r="L28" s="11">
        <f>SUMIFS('เคี้ยวเอื้อง รายชุดการฆ่า'!S:S,'เคี้ยวเอื้อง รายชุดการฆ่า'!$F:$F,$A28,'เคี้ยวเอื้อง รายชุดการฆ่า'!$I:$I,$B28)</f>
        <v>0</v>
      </c>
      <c r="M28" s="11">
        <f>SUMIFS('เคี้ยวเอื้อง รายชุดการฆ่า'!T:T,'เคี้ยวเอื้อง รายชุดการฆ่า'!$F:$F,$A28,'เคี้ยวเอื้อง รายชุดการฆ่า'!$I:$I,$B28)</f>
        <v>0</v>
      </c>
      <c r="N28" s="11">
        <f>COUNTIFS('เคี้ยวเอื้อง รายชุดการฆ่า'!$F:$F,$A28,'เคี้ยวเอื้อง รายชุดการฆ่า'!$I:$I,$B28)</f>
        <v>0</v>
      </c>
      <c r="O28" s="11">
        <f>SUMIFS('เคี้ยวเอื้อง รายชุดการฆ่า'!V:V,'เคี้ยวเอื้อง รายชุดการฆ่า'!$F:$F,$A28,'เคี้ยวเอื้อง รายชุดการฆ่า'!$I:$I,$B28)</f>
        <v>0</v>
      </c>
      <c r="P28" s="11">
        <f>COUNTIFS('เคี้ยวเอื้อง รายชุดการฆ่า'!$F:$F,$A28,'เคี้ยวเอื้อง รายชุดการฆ่า'!$I:$I,$B28)</f>
        <v>0</v>
      </c>
    </row>
    <row r="29" spans="1:16">
      <c r="A29" s="9">
        <f>A28</f>
        <v>7</v>
      </c>
      <c r="B29" s="10" t="s">
        <v>42</v>
      </c>
      <c r="C29" s="11">
        <f>SUMIFS('เคี้ยวเอื้อง รายชุดการฆ่า'!J:J,'เคี้ยวเอื้อง รายชุดการฆ่า'!$F:$F,$A29,'เคี้ยวเอื้อง รายชุดการฆ่า'!$I:$I,$B29)</f>
        <v>0</v>
      </c>
      <c r="D29" s="11">
        <f>SUMIFS('เคี้ยวเอื้อง รายชุดการฆ่า'!K:K,'เคี้ยวเอื้อง รายชุดการฆ่า'!$F:$F,$A29,'เคี้ยวเอื้อง รายชุดการฆ่า'!$I:$I,$B29)</f>
        <v>0</v>
      </c>
      <c r="E29" s="11">
        <f>SUMIFS('เคี้ยวเอื้อง รายชุดการฆ่า'!L:L,'เคี้ยวเอื้อง รายชุดการฆ่า'!$F:$F,$A29,'เคี้ยวเอื้อง รายชุดการฆ่า'!$I:$I,$B29)</f>
        <v>0</v>
      </c>
      <c r="F29" s="11">
        <f>SUMIFS('เคี้ยวเอื้อง รายชุดการฆ่า'!M:M,'เคี้ยวเอื้อง รายชุดการฆ่า'!$F:$F,$A29,'เคี้ยวเอื้อง รายชุดการฆ่า'!$I:$I,$B29)</f>
        <v>0</v>
      </c>
      <c r="G29" s="11">
        <f>SUMIFS('เคี้ยวเอื้อง รายชุดการฆ่า'!N:N,'เคี้ยวเอื้อง รายชุดการฆ่า'!$F:$F,$A29,'เคี้ยวเอื้อง รายชุดการฆ่า'!$I:$I,$B29)</f>
        <v>0</v>
      </c>
      <c r="H29" s="11">
        <f>SUMIFS('เคี้ยวเอื้อง รายชุดการฆ่า'!O:O,'เคี้ยวเอื้อง รายชุดการฆ่า'!$F:$F,$A29,'เคี้ยวเอื้อง รายชุดการฆ่า'!$I:$I,$B29)</f>
        <v>0</v>
      </c>
      <c r="I29" s="11">
        <f>SUMIFS('เคี้ยวเอื้อง รายชุดการฆ่า'!P:P,'เคี้ยวเอื้อง รายชุดการฆ่า'!$F:$F,$A29,'เคี้ยวเอื้อง รายชุดการฆ่า'!$I:$I,$B29)</f>
        <v>0</v>
      </c>
      <c r="J29" s="11">
        <f>SUMIFS('เคี้ยวเอื้อง รายชุดการฆ่า'!Q:Q,'เคี้ยวเอื้อง รายชุดการฆ่า'!$F:$F,$A29,'เคี้ยวเอื้อง รายชุดการฆ่า'!$I:$I,$B29)</f>
        <v>0</v>
      </c>
      <c r="K29" s="11">
        <f>SUMIFS('เคี้ยวเอื้อง รายชุดการฆ่า'!R:R,'เคี้ยวเอื้อง รายชุดการฆ่า'!$F:$F,$A29,'เคี้ยวเอื้อง รายชุดการฆ่า'!$I:$I,$B29)</f>
        <v>0</v>
      </c>
      <c r="L29" s="11">
        <f>SUMIFS('เคี้ยวเอื้อง รายชุดการฆ่า'!S:S,'เคี้ยวเอื้อง รายชุดการฆ่า'!$F:$F,$A29,'เคี้ยวเอื้อง รายชุดการฆ่า'!$I:$I,$B29)</f>
        <v>0</v>
      </c>
      <c r="M29" s="11">
        <f>SUMIFS('เคี้ยวเอื้อง รายชุดการฆ่า'!T:T,'เคี้ยวเอื้อง รายชุดการฆ่า'!$F:$F,$A29,'เคี้ยวเอื้อง รายชุดการฆ่า'!$I:$I,$B29)</f>
        <v>0</v>
      </c>
      <c r="N29" s="11">
        <f>COUNTIFS('เคี้ยวเอื้อง รายชุดการฆ่า'!$F:$F,$A29,'เคี้ยวเอื้อง รายชุดการฆ่า'!$I:$I,$B29)</f>
        <v>0</v>
      </c>
      <c r="O29" s="11">
        <f>SUMIFS('เคี้ยวเอื้อง รายชุดการฆ่า'!V:V,'เคี้ยวเอื้อง รายชุดการฆ่า'!$F:$F,$A29,'เคี้ยวเอื้อง รายชุดการฆ่า'!$I:$I,$B29)</f>
        <v>0</v>
      </c>
      <c r="P29" s="11">
        <f>COUNTIFS('เคี้ยวเอื้อง รายชุดการฆ่า'!$F:$F,$A29,'เคี้ยวเอื้อง รายชุดการฆ่า'!$I:$I,$B29)</f>
        <v>0</v>
      </c>
    </row>
    <row r="30" spans="1:16">
      <c r="A30" s="9">
        <f>A28</f>
        <v>7</v>
      </c>
      <c r="B30" s="10" t="s">
        <v>43</v>
      </c>
      <c r="C30" s="11">
        <f>SUMIFS('เคี้ยวเอื้อง รายชุดการฆ่า'!J:J,'เคี้ยวเอื้อง รายชุดการฆ่า'!$F:$F,$A30,'เคี้ยวเอื้อง รายชุดการฆ่า'!$I:$I,$B30)</f>
        <v>0</v>
      </c>
      <c r="D30" s="11">
        <f>SUMIFS('เคี้ยวเอื้อง รายชุดการฆ่า'!K:K,'เคี้ยวเอื้อง รายชุดการฆ่า'!$F:$F,$A30,'เคี้ยวเอื้อง รายชุดการฆ่า'!$I:$I,$B30)</f>
        <v>0</v>
      </c>
      <c r="E30" s="11">
        <f>SUMIFS('เคี้ยวเอื้อง รายชุดการฆ่า'!L:L,'เคี้ยวเอื้อง รายชุดการฆ่า'!$F:$F,$A30,'เคี้ยวเอื้อง รายชุดการฆ่า'!$I:$I,$B30)</f>
        <v>0</v>
      </c>
      <c r="F30" s="11">
        <f>SUMIFS('เคี้ยวเอื้อง รายชุดการฆ่า'!M:M,'เคี้ยวเอื้อง รายชุดการฆ่า'!$F:$F,$A30,'เคี้ยวเอื้อง รายชุดการฆ่า'!$I:$I,$B30)</f>
        <v>0</v>
      </c>
      <c r="G30" s="11">
        <f>SUMIFS('เคี้ยวเอื้อง รายชุดการฆ่า'!N:N,'เคี้ยวเอื้อง รายชุดการฆ่า'!$F:$F,$A30,'เคี้ยวเอื้อง รายชุดการฆ่า'!$I:$I,$B30)</f>
        <v>0</v>
      </c>
      <c r="H30" s="11">
        <f>SUMIFS('เคี้ยวเอื้อง รายชุดการฆ่า'!O:O,'เคี้ยวเอื้อง รายชุดการฆ่า'!$F:$F,$A30,'เคี้ยวเอื้อง รายชุดการฆ่า'!$I:$I,$B30)</f>
        <v>0</v>
      </c>
      <c r="I30" s="11">
        <f>SUMIFS('เคี้ยวเอื้อง รายชุดการฆ่า'!P:P,'เคี้ยวเอื้อง รายชุดการฆ่า'!$F:$F,$A30,'เคี้ยวเอื้อง รายชุดการฆ่า'!$I:$I,$B30)</f>
        <v>0</v>
      </c>
      <c r="J30" s="11">
        <f>SUMIFS('เคี้ยวเอื้อง รายชุดการฆ่า'!Q:Q,'เคี้ยวเอื้อง รายชุดการฆ่า'!$F:$F,$A30,'เคี้ยวเอื้อง รายชุดการฆ่า'!$I:$I,$B30)</f>
        <v>0</v>
      </c>
      <c r="K30" s="11">
        <f>SUMIFS('เคี้ยวเอื้อง รายชุดการฆ่า'!R:R,'เคี้ยวเอื้อง รายชุดการฆ่า'!$F:$F,$A30,'เคี้ยวเอื้อง รายชุดการฆ่า'!$I:$I,$B30)</f>
        <v>0</v>
      </c>
      <c r="L30" s="11">
        <f>SUMIFS('เคี้ยวเอื้อง รายชุดการฆ่า'!S:S,'เคี้ยวเอื้อง รายชุดการฆ่า'!$F:$F,$A30,'เคี้ยวเอื้อง รายชุดการฆ่า'!$I:$I,$B30)</f>
        <v>0</v>
      </c>
      <c r="M30" s="11">
        <f>SUMIFS('เคี้ยวเอื้อง รายชุดการฆ่า'!T:T,'เคี้ยวเอื้อง รายชุดการฆ่า'!$F:$F,$A30,'เคี้ยวเอื้อง รายชุดการฆ่า'!$I:$I,$B30)</f>
        <v>0</v>
      </c>
      <c r="N30" s="11">
        <f>COUNTIFS('เคี้ยวเอื้อง รายชุดการฆ่า'!$F:$F,$A30,'เคี้ยวเอื้อง รายชุดการฆ่า'!$I:$I,$B30)</f>
        <v>0</v>
      </c>
      <c r="O30" s="11">
        <f>SUMIFS('เคี้ยวเอื้อง รายชุดการฆ่า'!V:V,'เคี้ยวเอื้อง รายชุดการฆ่า'!$F:$F,$A30,'เคี้ยวเอื้อง รายชุดการฆ่า'!$I:$I,$B30)</f>
        <v>0</v>
      </c>
      <c r="P30" s="11">
        <f>COUNTIFS('เคี้ยวเอื้อง รายชุดการฆ่า'!$F:$F,$A30,'เคี้ยวเอื้อง รายชุดการฆ่า'!$I:$I,$B30)</f>
        <v>0</v>
      </c>
    </row>
    <row r="31" spans="1:16">
      <c r="A31" s="9">
        <f>A28</f>
        <v>7</v>
      </c>
      <c r="B31" s="10" t="s">
        <v>44</v>
      </c>
      <c r="C31" s="11">
        <f>SUMIFS('เคี้ยวเอื้อง รายชุดการฆ่า'!J:J,'เคี้ยวเอื้อง รายชุดการฆ่า'!$F:$F,$A31,'เคี้ยวเอื้อง รายชุดการฆ่า'!$I:$I,$B31)</f>
        <v>0</v>
      </c>
      <c r="D31" s="11">
        <f>SUMIFS('เคี้ยวเอื้อง รายชุดการฆ่า'!K:K,'เคี้ยวเอื้อง รายชุดการฆ่า'!$F:$F,$A31,'เคี้ยวเอื้อง รายชุดการฆ่า'!$I:$I,$B31)</f>
        <v>0</v>
      </c>
      <c r="E31" s="11">
        <f>SUMIFS('เคี้ยวเอื้อง รายชุดการฆ่า'!L:L,'เคี้ยวเอื้อง รายชุดการฆ่า'!$F:$F,$A31,'เคี้ยวเอื้อง รายชุดการฆ่า'!$I:$I,$B31)</f>
        <v>0</v>
      </c>
      <c r="F31" s="11">
        <f>SUMIFS('เคี้ยวเอื้อง รายชุดการฆ่า'!M:M,'เคี้ยวเอื้อง รายชุดการฆ่า'!$F:$F,$A31,'เคี้ยวเอื้อง รายชุดการฆ่า'!$I:$I,$B31)</f>
        <v>0</v>
      </c>
      <c r="G31" s="11">
        <f>SUMIFS('เคี้ยวเอื้อง รายชุดการฆ่า'!N:N,'เคี้ยวเอื้อง รายชุดการฆ่า'!$F:$F,$A31,'เคี้ยวเอื้อง รายชุดการฆ่า'!$I:$I,$B31)</f>
        <v>0</v>
      </c>
      <c r="H31" s="11">
        <f>SUMIFS('เคี้ยวเอื้อง รายชุดการฆ่า'!O:O,'เคี้ยวเอื้อง รายชุดการฆ่า'!$F:$F,$A31,'เคี้ยวเอื้อง รายชุดการฆ่า'!$I:$I,$B31)</f>
        <v>0</v>
      </c>
      <c r="I31" s="11">
        <f>SUMIFS('เคี้ยวเอื้อง รายชุดการฆ่า'!P:P,'เคี้ยวเอื้อง รายชุดการฆ่า'!$F:$F,$A31,'เคี้ยวเอื้อง รายชุดการฆ่า'!$I:$I,$B31)</f>
        <v>0</v>
      </c>
      <c r="J31" s="11">
        <f>SUMIFS('เคี้ยวเอื้อง รายชุดการฆ่า'!Q:Q,'เคี้ยวเอื้อง รายชุดการฆ่า'!$F:$F,$A31,'เคี้ยวเอื้อง รายชุดการฆ่า'!$I:$I,$B31)</f>
        <v>0</v>
      </c>
      <c r="K31" s="11">
        <f>SUMIFS('เคี้ยวเอื้อง รายชุดการฆ่า'!R:R,'เคี้ยวเอื้อง รายชุดการฆ่า'!$F:$F,$A31,'เคี้ยวเอื้อง รายชุดการฆ่า'!$I:$I,$B31)</f>
        <v>0</v>
      </c>
      <c r="L31" s="11">
        <f>SUMIFS('เคี้ยวเอื้อง รายชุดการฆ่า'!S:S,'เคี้ยวเอื้อง รายชุดการฆ่า'!$F:$F,$A31,'เคี้ยวเอื้อง รายชุดการฆ่า'!$I:$I,$B31)</f>
        <v>0</v>
      </c>
      <c r="M31" s="11">
        <f>SUMIFS('เคี้ยวเอื้อง รายชุดการฆ่า'!T:T,'เคี้ยวเอื้อง รายชุดการฆ่า'!$F:$F,$A31,'เคี้ยวเอื้อง รายชุดการฆ่า'!$I:$I,$B31)</f>
        <v>0</v>
      </c>
      <c r="N31" s="11">
        <f>COUNTIFS('เคี้ยวเอื้อง รายชุดการฆ่า'!$F:$F,$A31,'เคี้ยวเอื้อง รายชุดการฆ่า'!$I:$I,$B31)</f>
        <v>0</v>
      </c>
      <c r="O31" s="11">
        <f>SUMIFS('เคี้ยวเอื้อง รายชุดการฆ่า'!V:V,'เคี้ยวเอื้อง รายชุดการฆ่า'!$F:$F,$A31,'เคี้ยวเอื้อง รายชุดการฆ่า'!$I:$I,$B31)</f>
        <v>0</v>
      </c>
      <c r="P31" s="11">
        <f>COUNTIFS('เคี้ยวเอื้อง รายชุดการฆ่า'!$F:$F,$A31,'เคี้ยวเอื้อง รายชุดการฆ่า'!$I:$I,$B31)</f>
        <v>0</v>
      </c>
    </row>
    <row r="32" spans="1:16">
      <c r="A32" s="9">
        <f>A28+1</f>
        <v>8</v>
      </c>
      <c r="B32" s="10" t="s">
        <v>41</v>
      </c>
      <c r="C32" s="11">
        <f>SUMIFS('เคี้ยวเอื้อง รายชุดการฆ่า'!J:J,'เคี้ยวเอื้อง รายชุดการฆ่า'!$F:$F,$A32,'เคี้ยวเอื้อง รายชุดการฆ่า'!$I:$I,$B32)</f>
        <v>0</v>
      </c>
      <c r="D32" s="11">
        <f>SUMIFS('เคี้ยวเอื้อง รายชุดการฆ่า'!K:K,'เคี้ยวเอื้อง รายชุดการฆ่า'!$F:$F,$A32,'เคี้ยวเอื้อง รายชุดการฆ่า'!$I:$I,$B32)</f>
        <v>0</v>
      </c>
      <c r="E32" s="11">
        <f>SUMIFS('เคี้ยวเอื้อง รายชุดการฆ่า'!L:L,'เคี้ยวเอื้อง รายชุดการฆ่า'!$F:$F,$A32,'เคี้ยวเอื้อง รายชุดการฆ่า'!$I:$I,$B32)</f>
        <v>0</v>
      </c>
      <c r="F32" s="11">
        <f>SUMIFS('เคี้ยวเอื้อง รายชุดการฆ่า'!M:M,'เคี้ยวเอื้อง รายชุดการฆ่า'!$F:$F,$A32,'เคี้ยวเอื้อง รายชุดการฆ่า'!$I:$I,$B32)</f>
        <v>0</v>
      </c>
      <c r="G32" s="11">
        <f>SUMIFS('เคี้ยวเอื้อง รายชุดการฆ่า'!N:N,'เคี้ยวเอื้อง รายชุดการฆ่า'!$F:$F,$A32,'เคี้ยวเอื้อง รายชุดการฆ่า'!$I:$I,$B32)</f>
        <v>0</v>
      </c>
      <c r="H32" s="11">
        <f>SUMIFS('เคี้ยวเอื้อง รายชุดการฆ่า'!O:O,'เคี้ยวเอื้อง รายชุดการฆ่า'!$F:$F,$A32,'เคี้ยวเอื้อง รายชุดการฆ่า'!$I:$I,$B32)</f>
        <v>0</v>
      </c>
      <c r="I32" s="11">
        <f>SUMIFS('เคี้ยวเอื้อง รายชุดการฆ่า'!P:P,'เคี้ยวเอื้อง รายชุดการฆ่า'!$F:$F,$A32,'เคี้ยวเอื้อง รายชุดการฆ่า'!$I:$I,$B32)</f>
        <v>0</v>
      </c>
      <c r="J32" s="11">
        <f>SUMIFS('เคี้ยวเอื้อง รายชุดการฆ่า'!Q:Q,'เคี้ยวเอื้อง รายชุดการฆ่า'!$F:$F,$A32,'เคี้ยวเอื้อง รายชุดการฆ่า'!$I:$I,$B32)</f>
        <v>0</v>
      </c>
      <c r="K32" s="11">
        <f>SUMIFS('เคี้ยวเอื้อง รายชุดการฆ่า'!R:R,'เคี้ยวเอื้อง รายชุดการฆ่า'!$F:$F,$A32,'เคี้ยวเอื้อง รายชุดการฆ่า'!$I:$I,$B32)</f>
        <v>0</v>
      </c>
      <c r="L32" s="11">
        <f>SUMIFS('เคี้ยวเอื้อง รายชุดการฆ่า'!S:S,'เคี้ยวเอื้อง รายชุดการฆ่า'!$F:$F,$A32,'เคี้ยวเอื้อง รายชุดการฆ่า'!$I:$I,$B32)</f>
        <v>0</v>
      </c>
      <c r="M32" s="11">
        <f>SUMIFS('เคี้ยวเอื้อง รายชุดการฆ่า'!T:T,'เคี้ยวเอื้อง รายชุดการฆ่า'!$F:$F,$A32,'เคี้ยวเอื้อง รายชุดการฆ่า'!$I:$I,$B32)</f>
        <v>0</v>
      </c>
      <c r="N32" s="11">
        <f>COUNTIFS('เคี้ยวเอื้อง รายชุดการฆ่า'!$F:$F,$A32,'เคี้ยวเอื้อง รายชุดการฆ่า'!$I:$I,$B32)</f>
        <v>0</v>
      </c>
      <c r="O32" s="11">
        <f>SUMIFS('เคี้ยวเอื้อง รายชุดการฆ่า'!V:V,'เคี้ยวเอื้อง รายชุดการฆ่า'!$F:$F,$A32,'เคี้ยวเอื้อง รายชุดการฆ่า'!$I:$I,$B32)</f>
        <v>0</v>
      </c>
      <c r="P32" s="11">
        <f>COUNTIFS('เคี้ยวเอื้อง รายชุดการฆ่า'!$F:$F,$A32,'เคี้ยวเอื้อง รายชุดการฆ่า'!$I:$I,$B32)</f>
        <v>0</v>
      </c>
    </row>
    <row r="33" spans="1:16">
      <c r="A33" s="9">
        <f t="shared" ref="A33" si="0">A32</f>
        <v>8</v>
      </c>
      <c r="B33" s="10" t="s">
        <v>42</v>
      </c>
      <c r="C33" s="11">
        <f>SUMIFS('เคี้ยวเอื้อง รายชุดการฆ่า'!J:J,'เคี้ยวเอื้อง รายชุดการฆ่า'!$F:$F,$A33,'เคี้ยวเอื้อง รายชุดการฆ่า'!$I:$I,$B33)</f>
        <v>0</v>
      </c>
      <c r="D33" s="11">
        <f>SUMIFS('เคี้ยวเอื้อง รายชุดการฆ่า'!K:K,'เคี้ยวเอื้อง รายชุดการฆ่า'!$F:$F,$A33,'เคี้ยวเอื้อง รายชุดการฆ่า'!$I:$I,$B33)</f>
        <v>0</v>
      </c>
      <c r="E33" s="11">
        <f>SUMIFS('เคี้ยวเอื้อง รายชุดการฆ่า'!L:L,'เคี้ยวเอื้อง รายชุดการฆ่า'!$F:$F,$A33,'เคี้ยวเอื้อง รายชุดการฆ่า'!$I:$I,$B33)</f>
        <v>0</v>
      </c>
      <c r="F33" s="11">
        <f>SUMIFS('เคี้ยวเอื้อง รายชุดการฆ่า'!M:M,'เคี้ยวเอื้อง รายชุดการฆ่า'!$F:$F,$A33,'เคี้ยวเอื้อง รายชุดการฆ่า'!$I:$I,$B33)</f>
        <v>0</v>
      </c>
      <c r="G33" s="11">
        <f>SUMIFS('เคี้ยวเอื้อง รายชุดการฆ่า'!N:N,'เคี้ยวเอื้อง รายชุดการฆ่า'!$F:$F,$A33,'เคี้ยวเอื้อง รายชุดการฆ่า'!$I:$I,$B33)</f>
        <v>0</v>
      </c>
      <c r="H33" s="11">
        <f>SUMIFS('เคี้ยวเอื้อง รายชุดการฆ่า'!O:O,'เคี้ยวเอื้อง รายชุดการฆ่า'!$F:$F,$A33,'เคี้ยวเอื้อง รายชุดการฆ่า'!$I:$I,$B33)</f>
        <v>0</v>
      </c>
      <c r="I33" s="11">
        <f>SUMIFS('เคี้ยวเอื้อง รายชุดการฆ่า'!P:P,'เคี้ยวเอื้อง รายชุดการฆ่า'!$F:$F,$A33,'เคี้ยวเอื้อง รายชุดการฆ่า'!$I:$I,$B33)</f>
        <v>0</v>
      </c>
      <c r="J33" s="11">
        <f>SUMIFS('เคี้ยวเอื้อง รายชุดการฆ่า'!Q:Q,'เคี้ยวเอื้อง รายชุดการฆ่า'!$F:$F,$A33,'เคี้ยวเอื้อง รายชุดการฆ่า'!$I:$I,$B33)</f>
        <v>0</v>
      </c>
      <c r="K33" s="11">
        <f>SUMIFS('เคี้ยวเอื้อง รายชุดการฆ่า'!R:R,'เคี้ยวเอื้อง รายชุดการฆ่า'!$F:$F,$A33,'เคี้ยวเอื้อง รายชุดการฆ่า'!$I:$I,$B33)</f>
        <v>0</v>
      </c>
      <c r="L33" s="11">
        <f>SUMIFS('เคี้ยวเอื้อง รายชุดการฆ่า'!S:S,'เคี้ยวเอื้อง รายชุดการฆ่า'!$F:$F,$A33,'เคี้ยวเอื้อง รายชุดการฆ่า'!$I:$I,$B33)</f>
        <v>0</v>
      </c>
      <c r="M33" s="11">
        <f>SUMIFS('เคี้ยวเอื้อง รายชุดการฆ่า'!T:T,'เคี้ยวเอื้อง รายชุดการฆ่า'!$F:$F,$A33,'เคี้ยวเอื้อง รายชุดการฆ่า'!$I:$I,$B33)</f>
        <v>0</v>
      </c>
      <c r="N33" s="11">
        <f>COUNTIFS('เคี้ยวเอื้อง รายชุดการฆ่า'!$F:$F,$A33,'เคี้ยวเอื้อง รายชุดการฆ่า'!$I:$I,$B33)</f>
        <v>0</v>
      </c>
      <c r="O33" s="11">
        <f>SUMIFS('เคี้ยวเอื้อง รายชุดการฆ่า'!V:V,'เคี้ยวเอื้อง รายชุดการฆ่า'!$F:$F,$A33,'เคี้ยวเอื้อง รายชุดการฆ่า'!$I:$I,$B33)</f>
        <v>0</v>
      </c>
      <c r="P33" s="11">
        <f>COUNTIFS('เคี้ยวเอื้อง รายชุดการฆ่า'!$F:$F,$A33,'เคี้ยวเอื้อง รายชุดการฆ่า'!$I:$I,$B33)</f>
        <v>0</v>
      </c>
    </row>
    <row r="34" spans="1:16">
      <c r="A34" s="9">
        <f t="shared" ref="A34" si="1">A32</f>
        <v>8</v>
      </c>
      <c r="B34" s="10" t="s">
        <v>43</v>
      </c>
      <c r="C34" s="11">
        <f>SUMIFS('เคี้ยวเอื้อง รายชุดการฆ่า'!J:J,'เคี้ยวเอื้อง รายชุดการฆ่า'!$F:$F,$A34,'เคี้ยวเอื้อง รายชุดการฆ่า'!$I:$I,$B34)</f>
        <v>0</v>
      </c>
      <c r="D34" s="11">
        <f>SUMIFS('เคี้ยวเอื้อง รายชุดการฆ่า'!K:K,'เคี้ยวเอื้อง รายชุดการฆ่า'!$F:$F,$A34,'เคี้ยวเอื้อง รายชุดการฆ่า'!$I:$I,$B34)</f>
        <v>0</v>
      </c>
      <c r="E34" s="11">
        <f>SUMIFS('เคี้ยวเอื้อง รายชุดการฆ่า'!L:L,'เคี้ยวเอื้อง รายชุดการฆ่า'!$F:$F,$A34,'เคี้ยวเอื้อง รายชุดการฆ่า'!$I:$I,$B34)</f>
        <v>0</v>
      </c>
      <c r="F34" s="11">
        <f>SUMIFS('เคี้ยวเอื้อง รายชุดการฆ่า'!M:M,'เคี้ยวเอื้อง รายชุดการฆ่า'!$F:$F,$A34,'เคี้ยวเอื้อง รายชุดการฆ่า'!$I:$I,$B34)</f>
        <v>0</v>
      </c>
      <c r="G34" s="11">
        <f>SUMIFS('เคี้ยวเอื้อง รายชุดการฆ่า'!N:N,'เคี้ยวเอื้อง รายชุดการฆ่า'!$F:$F,$A34,'เคี้ยวเอื้อง รายชุดการฆ่า'!$I:$I,$B34)</f>
        <v>0</v>
      </c>
      <c r="H34" s="11">
        <f>SUMIFS('เคี้ยวเอื้อง รายชุดการฆ่า'!O:O,'เคี้ยวเอื้อง รายชุดการฆ่า'!$F:$F,$A34,'เคี้ยวเอื้อง รายชุดการฆ่า'!$I:$I,$B34)</f>
        <v>0</v>
      </c>
      <c r="I34" s="11">
        <f>SUMIFS('เคี้ยวเอื้อง รายชุดการฆ่า'!P:P,'เคี้ยวเอื้อง รายชุดการฆ่า'!$F:$F,$A34,'เคี้ยวเอื้อง รายชุดการฆ่า'!$I:$I,$B34)</f>
        <v>0</v>
      </c>
      <c r="J34" s="11">
        <f>SUMIFS('เคี้ยวเอื้อง รายชุดการฆ่า'!Q:Q,'เคี้ยวเอื้อง รายชุดการฆ่า'!$F:$F,$A34,'เคี้ยวเอื้อง รายชุดการฆ่า'!$I:$I,$B34)</f>
        <v>0</v>
      </c>
      <c r="K34" s="11">
        <f>SUMIFS('เคี้ยวเอื้อง รายชุดการฆ่า'!R:R,'เคี้ยวเอื้อง รายชุดการฆ่า'!$F:$F,$A34,'เคี้ยวเอื้อง รายชุดการฆ่า'!$I:$I,$B34)</f>
        <v>0</v>
      </c>
      <c r="L34" s="11">
        <f>SUMIFS('เคี้ยวเอื้อง รายชุดการฆ่า'!S:S,'เคี้ยวเอื้อง รายชุดการฆ่า'!$F:$F,$A34,'เคี้ยวเอื้อง รายชุดการฆ่า'!$I:$I,$B34)</f>
        <v>0</v>
      </c>
      <c r="M34" s="11">
        <f>SUMIFS('เคี้ยวเอื้อง รายชุดการฆ่า'!T:T,'เคี้ยวเอื้อง รายชุดการฆ่า'!$F:$F,$A34,'เคี้ยวเอื้อง รายชุดการฆ่า'!$I:$I,$B34)</f>
        <v>0</v>
      </c>
      <c r="N34" s="11">
        <f>COUNTIFS('เคี้ยวเอื้อง รายชุดการฆ่า'!$F:$F,$A34,'เคี้ยวเอื้อง รายชุดการฆ่า'!$I:$I,$B34)</f>
        <v>0</v>
      </c>
      <c r="O34" s="11">
        <f>SUMIFS('เคี้ยวเอื้อง รายชุดการฆ่า'!V:V,'เคี้ยวเอื้อง รายชุดการฆ่า'!$F:$F,$A34,'เคี้ยวเอื้อง รายชุดการฆ่า'!$I:$I,$B34)</f>
        <v>0</v>
      </c>
      <c r="P34" s="11">
        <f>COUNTIFS('เคี้ยวเอื้อง รายชุดการฆ่า'!$F:$F,$A34,'เคี้ยวเอื้อง รายชุดการฆ่า'!$I:$I,$B34)</f>
        <v>0</v>
      </c>
    </row>
    <row r="35" spans="1:16">
      <c r="A35" s="9">
        <f t="shared" ref="A35" si="2">A32</f>
        <v>8</v>
      </c>
      <c r="B35" s="10" t="s">
        <v>44</v>
      </c>
      <c r="C35" s="11">
        <f>SUMIFS('เคี้ยวเอื้อง รายชุดการฆ่า'!J:J,'เคี้ยวเอื้อง รายชุดการฆ่า'!$F:$F,$A35,'เคี้ยวเอื้อง รายชุดการฆ่า'!$I:$I,$B35)</f>
        <v>0</v>
      </c>
      <c r="D35" s="11">
        <f>SUMIFS('เคี้ยวเอื้อง รายชุดการฆ่า'!K:K,'เคี้ยวเอื้อง รายชุดการฆ่า'!$F:$F,$A35,'เคี้ยวเอื้อง รายชุดการฆ่า'!$I:$I,$B35)</f>
        <v>0</v>
      </c>
      <c r="E35" s="11">
        <f>SUMIFS('เคี้ยวเอื้อง รายชุดการฆ่า'!L:L,'เคี้ยวเอื้อง รายชุดการฆ่า'!$F:$F,$A35,'เคี้ยวเอื้อง รายชุดการฆ่า'!$I:$I,$B35)</f>
        <v>0</v>
      </c>
      <c r="F35" s="11">
        <f>SUMIFS('เคี้ยวเอื้อง รายชุดการฆ่า'!M:M,'เคี้ยวเอื้อง รายชุดการฆ่า'!$F:$F,$A35,'เคี้ยวเอื้อง รายชุดการฆ่า'!$I:$I,$B35)</f>
        <v>0</v>
      </c>
      <c r="G35" s="11">
        <f>SUMIFS('เคี้ยวเอื้อง รายชุดการฆ่า'!N:N,'เคี้ยวเอื้อง รายชุดการฆ่า'!$F:$F,$A35,'เคี้ยวเอื้อง รายชุดการฆ่า'!$I:$I,$B35)</f>
        <v>0</v>
      </c>
      <c r="H35" s="11">
        <f>SUMIFS('เคี้ยวเอื้อง รายชุดการฆ่า'!O:O,'เคี้ยวเอื้อง รายชุดการฆ่า'!$F:$F,$A35,'เคี้ยวเอื้อง รายชุดการฆ่า'!$I:$I,$B35)</f>
        <v>0</v>
      </c>
      <c r="I35" s="11">
        <f>SUMIFS('เคี้ยวเอื้อง รายชุดการฆ่า'!P:P,'เคี้ยวเอื้อง รายชุดการฆ่า'!$F:$F,$A35,'เคี้ยวเอื้อง รายชุดการฆ่า'!$I:$I,$B35)</f>
        <v>0</v>
      </c>
      <c r="J35" s="11">
        <f>SUMIFS('เคี้ยวเอื้อง รายชุดการฆ่า'!Q:Q,'เคี้ยวเอื้อง รายชุดการฆ่า'!$F:$F,$A35,'เคี้ยวเอื้อง รายชุดการฆ่า'!$I:$I,$B35)</f>
        <v>0</v>
      </c>
      <c r="K35" s="11">
        <f>SUMIFS('เคี้ยวเอื้อง รายชุดการฆ่า'!R:R,'เคี้ยวเอื้อง รายชุดการฆ่า'!$F:$F,$A35,'เคี้ยวเอื้อง รายชุดการฆ่า'!$I:$I,$B35)</f>
        <v>0</v>
      </c>
      <c r="L35" s="11">
        <f>SUMIFS('เคี้ยวเอื้อง รายชุดการฆ่า'!S:S,'เคี้ยวเอื้อง รายชุดการฆ่า'!$F:$F,$A35,'เคี้ยวเอื้อง รายชุดการฆ่า'!$I:$I,$B35)</f>
        <v>0</v>
      </c>
      <c r="M35" s="11">
        <f>SUMIFS('เคี้ยวเอื้อง รายชุดการฆ่า'!T:T,'เคี้ยวเอื้อง รายชุดการฆ่า'!$F:$F,$A35,'เคี้ยวเอื้อง รายชุดการฆ่า'!$I:$I,$B35)</f>
        <v>0</v>
      </c>
      <c r="N35" s="11">
        <f>COUNTIFS('เคี้ยวเอื้อง รายชุดการฆ่า'!$F:$F,$A35,'เคี้ยวเอื้อง รายชุดการฆ่า'!$I:$I,$B35)</f>
        <v>0</v>
      </c>
      <c r="O35" s="11">
        <f>SUMIFS('เคี้ยวเอื้อง รายชุดการฆ่า'!V:V,'เคี้ยวเอื้อง รายชุดการฆ่า'!$F:$F,$A35,'เคี้ยวเอื้อง รายชุดการฆ่า'!$I:$I,$B35)</f>
        <v>0</v>
      </c>
      <c r="P35" s="11">
        <f>COUNTIFS('เคี้ยวเอื้อง รายชุดการฆ่า'!$F:$F,$A35,'เคี้ยวเอื้อง รายชุดการฆ่า'!$I:$I,$B35)</f>
        <v>0</v>
      </c>
    </row>
    <row r="36" spans="1:16">
      <c r="A36" s="9">
        <f>A32+1</f>
        <v>9</v>
      </c>
      <c r="B36" s="10" t="s">
        <v>41</v>
      </c>
      <c r="C36" s="11">
        <f>SUMIFS('เคี้ยวเอื้อง รายชุดการฆ่า'!J:J,'เคี้ยวเอื้อง รายชุดการฆ่า'!$F:$F,$A36,'เคี้ยวเอื้อง รายชุดการฆ่า'!$I:$I,$B36)</f>
        <v>0</v>
      </c>
      <c r="D36" s="11">
        <f>SUMIFS('เคี้ยวเอื้อง รายชุดการฆ่า'!K:K,'เคี้ยวเอื้อง รายชุดการฆ่า'!$F:$F,$A36,'เคี้ยวเอื้อง รายชุดการฆ่า'!$I:$I,$B36)</f>
        <v>0</v>
      </c>
      <c r="E36" s="11">
        <f>SUMIFS('เคี้ยวเอื้อง รายชุดการฆ่า'!L:L,'เคี้ยวเอื้อง รายชุดการฆ่า'!$F:$F,$A36,'เคี้ยวเอื้อง รายชุดการฆ่า'!$I:$I,$B36)</f>
        <v>0</v>
      </c>
      <c r="F36" s="11">
        <f>SUMIFS('เคี้ยวเอื้อง รายชุดการฆ่า'!M:M,'เคี้ยวเอื้อง รายชุดการฆ่า'!$F:$F,$A36,'เคี้ยวเอื้อง รายชุดการฆ่า'!$I:$I,$B36)</f>
        <v>0</v>
      </c>
      <c r="G36" s="11">
        <f>SUMIFS('เคี้ยวเอื้อง รายชุดการฆ่า'!N:N,'เคี้ยวเอื้อง รายชุดการฆ่า'!$F:$F,$A36,'เคี้ยวเอื้อง รายชุดการฆ่า'!$I:$I,$B36)</f>
        <v>0</v>
      </c>
      <c r="H36" s="11">
        <f>SUMIFS('เคี้ยวเอื้อง รายชุดการฆ่า'!O:O,'เคี้ยวเอื้อง รายชุดการฆ่า'!$F:$F,$A36,'เคี้ยวเอื้อง รายชุดการฆ่า'!$I:$I,$B36)</f>
        <v>0</v>
      </c>
      <c r="I36" s="11">
        <f>SUMIFS('เคี้ยวเอื้อง รายชุดการฆ่า'!P:P,'เคี้ยวเอื้อง รายชุดการฆ่า'!$F:$F,$A36,'เคี้ยวเอื้อง รายชุดการฆ่า'!$I:$I,$B36)</f>
        <v>0</v>
      </c>
      <c r="J36" s="11">
        <f>SUMIFS('เคี้ยวเอื้อง รายชุดการฆ่า'!Q:Q,'เคี้ยวเอื้อง รายชุดการฆ่า'!$F:$F,$A36,'เคี้ยวเอื้อง รายชุดการฆ่า'!$I:$I,$B36)</f>
        <v>0</v>
      </c>
      <c r="K36" s="11">
        <f>SUMIFS('เคี้ยวเอื้อง รายชุดการฆ่า'!R:R,'เคี้ยวเอื้อง รายชุดการฆ่า'!$F:$F,$A36,'เคี้ยวเอื้อง รายชุดการฆ่า'!$I:$I,$B36)</f>
        <v>0</v>
      </c>
      <c r="L36" s="11">
        <f>SUMIFS('เคี้ยวเอื้อง รายชุดการฆ่า'!S:S,'เคี้ยวเอื้อง รายชุดการฆ่า'!$F:$F,$A36,'เคี้ยวเอื้อง รายชุดการฆ่า'!$I:$I,$B36)</f>
        <v>0</v>
      </c>
      <c r="M36" s="11">
        <f>SUMIFS('เคี้ยวเอื้อง รายชุดการฆ่า'!T:T,'เคี้ยวเอื้อง รายชุดการฆ่า'!$F:$F,$A36,'เคี้ยวเอื้อง รายชุดการฆ่า'!$I:$I,$B36)</f>
        <v>0</v>
      </c>
      <c r="N36" s="11">
        <f>COUNTIFS('เคี้ยวเอื้อง รายชุดการฆ่า'!$F:$F,$A36,'เคี้ยวเอื้อง รายชุดการฆ่า'!$I:$I,$B36)</f>
        <v>0</v>
      </c>
      <c r="O36" s="11">
        <f>SUMIFS('เคี้ยวเอื้อง รายชุดการฆ่า'!V:V,'เคี้ยวเอื้อง รายชุดการฆ่า'!$F:$F,$A36,'เคี้ยวเอื้อง รายชุดการฆ่า'!$I:$I,$B36)</f>
        <v>0</v>
      </c>
      <c r="P36" s="11">
        <f>COUNTIFS('เคี้ยวเอื้อง รายชุดการฆ่า'!$F:$F,$A36,'เคี้ยวเอื้อง รายชุดการฆ่า'!$I:$I,$B36)</f>
        <v>0</v>
      </c>
    </row>
    <row r="37" spans="1:16">
      <c r="A37" s="9">
        <f t="shared" ref="A37" si="3">A36</f>
        <v>9</v>
      </c>
      <c r="B37" s="10" t="s">
        <v>42</v>
      </c>
      <c r="C37" s="11">
        <f>SUMIFS('เคี้ยวเอื้อง รายชุดการฆ่า'!J:J,'เคี้ยวเอื้อง รายชุดการฆ่า'!$F:$F,$A37,'เคี้ยวเอื้อง รายชุดการฆ่า'!$I:$I,$B37)</f>
        <v>0</v>
      </c>
      <c r="D37" s="11">
        <f>SUMIFS('เคี้ยวเอื้อง รายชุดการฆ่า'!K:K,'เคี้ยวเอื้อง รายชุดการฆ่า'!$F:$F,$A37,'เคี้ยวเอื้อง รายชุดการฆ่า'!$I:$I,$B37)</f>
        <v>0</v>
      </c>
      <c r="E37" s="11">
        <f>SUMIFS('เคี้ยวเอื้อง รายชุดการฆ่า'!L:L,'เคี้ยวเอื้อง รายชุดการฆ่า'!$F:$F,$A37,'เคี้ยวเอื้อง รายชุดการฆ่า'!$I:$I,$B37)</f>
        <v>0</v>
      </c>
      <c r="F37" s="11">
        <f>SUMIFS('เคี้ยวเอื้อง รายชุดการฆ่า'!M:M,'เคี้ยวเอื้อง รายชุดการฆ่า'!$F:$F,$A37,'เคี้ยวเอื้อง รายชุดการฆ่า'!$I:$I,$B37)</f>
        <v>0</v>
      </c>
      <c r="G37" s="11">
        <f>SUMIFS('เคี้ยวเอื้อง รายชุดการฆ่า'!N:N,'เคี้ยวเอื้อง รายชุดการฆ่า'!$F:$F,$A37,'เคี้ยวเอื้อง รายชุดการฆ่า'!$I:$I,$B37)</f>
        <v>0</v>
      </c>
      <c r="H37" s="11">
        <f>SUMIFS('เคี้ยวเอื้อง รายชุดการฆ่า'!O:O,'เคี้ยวเอื้อง รายชุดการฆ่า'!$F:$F,$A37,'เคี้ยวเอื้อง รายชุดการฆ่า'!$I:$I,$B37)</f>
        <v>0</v>
      </c>
      <c r="I37" s="11">
        <f>SUMIFS('เคี้ยวเอื้อง รายชุดการฆ่า'!P:P,'เคี้ยวเอื้อง รายชุดการฆ่า'!$F:$F,$A37,'เคี้ยวเอื้อง รายชุดการฆ่า'!$I:$I,$B37)</f>
        <v>0</v>
      </c>
      <c r="J37" s="11">
        <f>SUMIFS('เคี้ยวเอื้อง รายชุดการฆ่า'!Q:Q,'เคี้ยวเอื้อง รายชุดการฆ่า'!$F:$F,$A37,'เคี้ยวเอื้อง รายชุดการฆ่า'!$I:$I,$B37)</f>
        <v>0</v>
      </c>
      <c r="K37" s="11">
        <f>SUMIFS('เคี้ยวเอื้อง รายชุดการฆ่า'!R:R,'เคี้ยวเอื้อง รายชุดการฆ่า'!$F:$F,$A37,'เคี้ยวเอื้อง รายชุดการฆ่า'!$I:$I,$B37)</f>
        <v>0</v>
      </c>
      <c r="L37" s="11">
        <f>SUMIFS('เคี้ยวเอื้อง รายชุดการฆ่า'!S:S,'เคี้ยวเอื้อง รายชุดการฆ่า'!$F:$F,$A37,'เคี้ยวเอื้อง รายชุดการฆ่า'!$I:$I,$B37)</f>
        <v>0</v>
      </c>
      <c r="M37" s="11">
        <f>SUMIFS('เคี้ยวเอื้อง รายชุดการฆ่า'!T:T,'เคี้ยวเอื้อง รายชุดการฆ่า'!$F:$F,$A37,'เคี้ยวเอื้อง รายชุดการฆ่า'!$I:$I,$B37)</f>
        <v>0</v>
      </c>
      <c r="N37" s="11">
        <f>COUNTIFS('เคี้ยวเอื้อง รายชุดการฆ่า'!$F:$F,$A37,'เคี้ยวเอื้อง รายชุดการฆ่า'!$I:$I,$B37)</f>
        <v>0</v>
      </c>
      <c r="O37" s="11">
        <f>SUMIFS('เคี้ยวเอื้อง รายชุดการฆ่า'!V:V,'เคี้ยวเอื้อง รายชุดการฆ่า'!$F:$F,$A37,'เคี้ยวเอื้อง รายชุดการฆ่า'!$I:$I,$B37)</f>
        <v>0</v>
      </c>
      <c r="P37" s="11">
        <f>COUNTIFS('เคี้ยวเอื้อง รายชุดการฆ่า'!$F:$F,$A37,'เคี้ยวเอื้อง รายชุดการฆ่า'!$I:$I,$B37)</f>
        <v>0</v>
      </c>
    </row>
    <row r="38" spans="1:16">
      <c r="A38" s="9">
        <f t="shared" ref="A38" si="4">A36</f>
        <v>9</v>
      </c>
      <c r="B38" s="10" t="s">
        <v>43</v>
      </c>
      <c r="C38" s="11">
        <f>SUMIFS('เคี้ยวเอื้อง รายชุดการฆ่า'!J:J,'เคี้ยวเอื้อง รายชุดการฆ่า'!$F:$F,$A38,'เคี้ยวเอื้อง รายชุดการฆ่า'!$I:$I,$B38)</f>
        <v>0</v>
      </c>
      <c r="D38" s="11">
        <f>SUMIFS('เคี้ยวเอื้อง รายชุดการฆ่า'!K:K,'เคี้ยวเอื้อง รายชุดการฆ่า'!$F:$F,$A38,'เคี้ยวเอื้อง รายชุดการฆ่า'!$I:$I,$B38)</f>
        <v>0</v>
      </c>
      <c r="E38" s="11">
        <f>SUMIFS('เคี้ยวเอื้อง รายชุดการฆ่า'!L:L,'เคี้ยวเอื้อง รายชุดการฆ่า'!$F:$F,$A38,'เคี้ยวเอื้อง รายชุดการฆ่า'!$I:$I,$B38)</f>
        <v>0</v>
      </c>
      <c r="F38" s="11">
        <f>SUMIFS('เคี้ยวเอื้อง รายชุดการฆ่า'!M:M,'เคี้ยวเอื้อง รายชุดการฆ่า'!$F:$F,$A38,'เคี้ยวเอื้อง รายชุดการฆ่า'!$I:$I,$B38)</f>
        <v>0</v>
      </c>
      <c r="G38" s="11">
        <f>SUMIFS('เคี้ยวเอื้อง รายชุดการฆ่า'!N:N,'เคี้ยวเอื้อง รายชุดการฆ่า'!$F:$F,$A38,'เคี้ยวเอื้อง รายชุดการฆ่า'!$I:$I,$B38)</f>
        <v>0</v>
      </c>
      <c r="H38" s="11">
        <f>SUMIFS('เคี้ยวเอื้อง รายชุดการฆ่า'!O:O,'เคี้ยวเอื้อง รายชุดการฆ่า'!$F:$F,$A38,'เคี้ยวเอื้อง รายชุดการฆ่า'!$I:$I,$B38)</f>
        <v>0</v>
      </c>
      <c r="I38" s="11">
        <f>SUMIFS('เคี้ยวเอื้อง รายชุดการฆ่า'!P:P,'เคี้ยวเอื้อง รายชุดการฆ่า'!$F:$F,$A38,'เคี้ยวเอื้อง รายชุดการฆ่า'!$I:$I,$B38)</f>
        <v>0</v>
      </c>
      <c r="J38" s="11">
        <f>SUMIFS('เคี้ยวเอื้อง รายชุดการฆ่า'!Q:Q,'เคี้ยวเอื้อง รายชุดการฆ่า'!$F:$F,$A38,'เคี้ยวเอื้อง รายชุดการฆ่า'!$I:$I,$B38)</f>
        <v>0</v>
      </c>
      <c r="K38" s="11">
        <f>SUMIFS('เคี้ยวเอื้อง รายชุดการฆ่า'!R:R,'เคี้ยวเอื้อง รายชุดการฆ่า'!$F:$F,$A38,'เคี้ยวเอื้อง รายชุดการฆ่า'!$I:$I,$B38)</f>
        <v>0</v>
      </c>
      <c r="L38" s="11">
        <f>SUMIFS('เคี้ยวเอื้อง รายชุดการฆ่า'!S:S,'เคี้ยวเอื้อง รายชุดการฆ่า'!$F:$F,$A38,'เคี้ยวเอื้อง รายชุดการฆ่า'!$I:$I,$B38)</f>
        <v>0</v>
      </c>
      <c r="M38" s="11">
        <f>SUMIFS('เคี้ยวเอื้อง รายชุดการฆ่า'!T:T,'เคี้ยวเอื้อง รายชุดการฆ่า'!$F:$F,$A38,'เคี้ยวเอื้อง รายชุดการฆ่า'!$I:$I,$B38)</f>
        <v>0</v>
      </c>
      <c r="N38" s="11">
        <f>COUNTIFS('เคี้ยวเอื้อง รายชุดการฆ่า'!$F:$F,$A38,'เคี้ยวเอื้อง รายชุดการฆ่า'!$I:$I,$B38)</f>
        <v>0</v>
      </c>
      <c r="O38" s="11">
        <f>SUMIFS('เคี้ยวเอื้อง รายชุดการฆ่า'!V:V,'เคี้ยวเอื้อง รายชุดการฆ่า'!$F:$F,$A38,'เคี้ยวเอื้อง รายชุดการฆ่า'!$I:$I,$B38)</f>
        <v>0</v>
      </c>
      <c r="P38" s="11">
        <f>COUNTIFS('เคี้ยวเอื้อง รายชุดการฆ่า'!$F:$F,$A38,'เคี้ยวเอื้อง รายชุดการฆ่า'!$I:$I,$B38)</f>
        <v>0</v>
      </c>
    </row>
    <row r="39" spans="1:16">
      <c r="A39" s="9">
        <f t="shared" ref="A39" si="5">A36</f>
        <v>9</v>
      </c>
      <c r="B39" s="10" t="s">
        <v>44</v>
      </c>
      <c r="C39" s="11">
        <f>SUMIFS('เคี้ยวเอื้อง รายชุดการฆ่า'!J:J,'เคี้ยวเอื้อง รายชุดการฆ่า'!$F:$F,$A39,'เคี้ยวเอื้อง รายชุดการฆ่า'!$I:$I,$B39)</f>
        <v>0</v>
      </c>
      <c r="D39" s="11">
        <f>SUMIFS('เคี้ยวเอื้อง รายชุดการฆ่า'!K:K,'เคี้ยวเอื้อง รายชุดการฆ่า'!$F:$F,$A39,'เคี้ยวเอื้อง รายชุดการฆ่า'!$I:$I,$B39)</f>
        <v>0</v>
      </c>
      <c r="E39" s="11">
        <f>SUMIFS('เคี้ยวเอื้อง รายชุดการฆ่า'!L:L,'เคี้ยวเอื้อง รายชุดการฆ่า'!$F:$F,$A39,'เคี้ยวเอื้อง รายชุดการฆ่า'!$I:$I,$B39)</f>
        <v>0</v>
      </c>
      <c r="F39" s="11">
        <f>SUMIFS('เคี้ยวเอื้อง รายชุดการฆ่า'!M:M,'เคี้ยวเอื้อง รายชุดการฆ่า'!$F:$F,$A39,'เคี้ยวเอื้อง รายชุดการฆ่า'!$I:$I,$B39)</f>
        <v>0</v>
      </c>
      <c r="G39" s="11">
        <f>SUMIFS('เคี้ยวเอื้อง รายชุดการฆ่า'!N:N,'เคี้ยวเอื้อง รายชุดการฆ่า'!$F:$F,$A39,'เคี้ยวเอื้อง รายชุดการฆ่า'!$I:$I,$B39)</f>
        <v>0</v>
      </c>
      <c r="H39" s="11">
        <f>SUMIFS('เคี้ยวเอื้อง รายชุดการฆ่า'!O:O,'เคี้ยวเอื้อง รายชุดการฆ่า'!$F:$F,$A39,'เคี้ยวเอื้อง รายชุดการฆ่า'!$I:$I,$B39)</f>
        <v>0</v>
      </c>
      <c r="I39" s="11">
        <f>SUMIFS('เคี้ยวเอื้อง รายชุดการฆ่า'!P:P,'เคี้ยวเอื้อง รายชุดการฆ่า'!$F:$F,$A39,'เคี้ยวเอื้อง รายชุดการฆ่า'!$I:$I,$B39)</f>
        <v>0</v>
      </c>
      <c r="J39" s="11">
        <f>SUMIFS('เคี้ยวเอื้อง รายชุดการฆ่า'!Q:Q,'เคี้ยวเอื้อง รายชุดการฆ่า'!$F:$F,$A39,'เคี้ยวเอื้อง รายชุดการฆ่า'!$I:$I,$B39)</f>
        <v>0</v>
      </c>
      <c r="K39" s="11">
        <f>SUMIFS('เคี้ยวเอื้อง รายชุดการฆ่า'!R:R,'เคี้ยวเอื้อง รายชุดการฆ่า'!$F:$F,$A39,'เคี้ยวเอื้อง รายชุดการฆ่า'!$I:$I,$B39)</f>
        <v>0</v>
      </c>
      <c r="L39" s="11">
        <f>SUMIFS('เคี้ยวเอื้อง รายชุดการฆ่า'!S:S,'เคี้ยวเอื้อง รายชุดการฆ่า'!$F:$F,$A39,'เคี้ยวเอื้อง รายชุดการฆ่า'!$I:$I,$B39)</f>
        <v>0</v>
      </c>
      <c r="M39" s="11">
        <f>SUMIFS('เคี้ยวเอื้อง รายชุดการฆ่า'!T:T,'เคี้ยวเอื้อง รายชุดการฆ่า'!$F:$F,$A39,'เคี้ยวเอื้อง รายชุดการฆ่า'!$I:$I,$B39)</f>
        <v>0</v>
      </c>
      <c r="N39" s="11">
        <f>COUNTIFS('เคี้ยวเอื้อง รายชุดการฆ่า'!$F:$F,$A39,'เคี้ยวเอื้อง รายชุดการฆ่า'!$I:$I,$B39)</f>
        <v>0</v>
      </c>
      <c r="O39" s="11">
        <f>SUMIFS('เคี้ยวเอื้อง รายชุดการฆ่า'!V:V,'เคี้ยวเอื้อง รายชุดการฆ่า'!$F:$F,$A39,'เคี้ยวเอื้อง รายชุดการฆ่า'!$I:$I,$B39)</f>
        <v>0</v>
      </c>
      <c r="P39" s="11">
        <f>COUNTIFS('เคี้ยวเอื้อง รายชุดการฆ่า'!$F:$F,$A39,'เคี้ยวเอื้อง รายชุดการฆ่า'!$I:$I,$B39)</f>
        <v>0</v>
      </c>
    </row>
    <row r="40" spans="1:16">
      <c r="A40" s="9">
        <f>A36+1</f>
        <v>10</v>
      </c>
      <c r="B40" s="10" t="s">
        <v>41</v>
      </c>
      <c r="C40" s="11">
        <f>SUMIFS('เคี้ยวเอื้อง รายชุดการฆ่า'!J:J,'เคี้ยวเอื้อง รายชุดการฆ่า'!$F:$F,$A40,'เคี้ยวเอื้อง รายชุดการฆ่า'!$I:$I,$B40)</f>
        <v>0</v>
      </c>
      <c r="D40" s="11">
        <f>SUMIFS('เคี้ยวเอื้อง รายชุดการฆ่า'!K:K,'เคี้ยวเอื้อง รายชุดการฆ่า'!$F:$F,$A40,'เคี้ยวเอื้อง รายชุดการฆ่า'!$I:$I,$B40)</f>
        <v>0</v>
      </c>
      <c r="E40" s="11">
        <f>SUMIFS('เคี้ยวเอื้อง รายชุดการฆ่า'!L:L,'เคี้ยวเอื้อง รายชุดการฆ่า'!$F:$F,$A40,'เคี้ยวเอื้อง รายชุดการฆ่า'!$I:$I,$B40)</f>
        <v>0</v>
      </c>
      <c r="F40" s="11">
        <f>SUMIFS('เคี้ยวเอื้อง รายชุดการฆ่า'!M:M,'เคี้ยวเอื้อง รายชุดการฆ่า'!$F:$F,$A40,'เคี้ยวเอื้อง รายชุดการฆ่า'!$I:$I,$B40)</f>
        <v>0</v>
      </c>
      <c r="G40" s="11">
        <f>SUMIFS('เคี้ยวเอื้อง รายชุดการฆ่า'!N:N,'เคี้ยวเอื้อง รายชุดการฆ่า'!$F:$F,$A40,'เคี้ยวเอื้อง รายชุดการฆ่า'!$I:$I,$B40)</f>
        <v>0</v>
      </c>
      <c r="H40" s="11">
        <f>SUMIFS('เคี้ยวเอื้อง รายชุดการฆ่า'!O:O,'เคี้ยวเอื้อง รายชุดการฆ่า'!$F:$F,$A40,'เคี้ยวเอื้อง รายชุดการฆ่า'!$I:$I,$B40)</f>
        <v>0</v>
      </c>
      <c r="I40" s="11">
        <f>SUMIFS('เคี้ยวเอื้อง รายชุดการฆ่า'!P:P,'เคี้ยวเอื้อง รายชุดการฆ่า'!$F:$F,$A40,'เคี้ยวเอื้อง รายชุดการฆ่า'!$I:$I,$B40)</f>
        <v>0</v>
      </c>
      <c r="J40" s="11">
        <f>SUMIFS('เคี้ยวเอื้อง รายชุดการฆ่า'!Q:Q,'เคี้ยวเอื้อง รายชุดการฆ่า'!$F:$F,$A40,'เคี้ยวเอื้อง รายชุดการฆ่า'!$I:$I,$B40)</f>
        <v>0</v>
      </c>
      <c r="K40" s="11">
        <f>SUMIFS('เคี้ยวเอื้อง รายชุดการฆ่า'!R:R,'เคี้ยวเอื้อง รายชุดการฆ่า'!$F:$F,$A40,'เคี้ยวเอื้อง รายชุดการฆ่า'!$I:$I,$B40)</f>
        <v>0</v>
      </c>
      <c r="L40" s="11">
        <f>SUMIFS('เคี้ยวเอื้อง รายชุดการฆ่า'!S:S,'เคี้ยวเอื้อง รายชุดการฆ่า'!$F:$F,$A40,'เคี้ยวเอื้อง รายชุดการฆ่า'!$I:$I,$B40)</f>
        <v>0</v>
      </c>
      <c r="M40" s="11">
        <f>SUMIFS('เคี้ยวเอื้อง รายชุดการฆ่า'!T:T,'เคี้ยวเอื้อง รายชุดการฆ่า'!$F:$F,$A40,'เคี้ยวเอื้อง รายชุดการฆ่า'!$I:$I,$B40)</f>
        <v>0</v>
      </c>
      <c r="N40" s="11">
        <f>COUNTIFS('เคี้ยวเอื้อง รายชุดการฆ่า'!$F:$F,$A40,'เคี้ยวเอื้อง รายชุดการฆ่า'!$I:$I,$B40)</f>
        <v>0</v>
      </c>
      <c r="O40" s="11">
        <f>SUMIFS('เคี้ยวเอื้อง รายชุดการฆ่า'!V:V,'เคี้ยวเอื้อง รายชุดการฆ่า'!$F:$F,$A40,'เคี้ยวเอื้อง รายชุดการฆ่า'!$I:$I,$B40)</f>
        <v>0</v>
      </c>
      <c r="P40" s="11">
        <f>COUNTIFS('เคี้ยวเอื้อง รายชุดการฆ่า'!$F:$F,$A40,'เคี้ยวเอื้อง รายชุดการฆ่า'!$I:$I,$B40)</f>
        <v>0</v>
      </c>
    </row>
    <row r="41" spans="1:16">
      <c r="A41" s="9">
        <f t="shared" ref="A41" si="6">A40</f>
        <v>10</v>
      </c>
      <c r="B41" s="10" t="s">
        <v>42</v>
      </c>
      <c r="C41" s="11">
        <f>SUMIFS('เคี้ยวเอื้อง รายชุดการฆ่า'!J:J,'เคี้ยวเอื้อง รายชุดการฆ่า'!$F:$F,$A41,'เคี้ยวเอื้อง รายชุดการฆ่า'!$I:$I,$B41)</f>
        <v>0</v>
      </c>
      <c r="D41" s="11">
        <f>SUMIFS('เคี้ยวเอื้อง รายชุดการฆ่า'!K:K,'เคี้ยวเอื้อง รายชุดการฆ่า'!$F:$F,$A41,'เคี้ยวเอื้อง รายชุดการฆ่า'!$I:$I,$B41)</f>
        <v>0</v>
      </c>
      <c r="E41" s="11">
        <f>SUMIFS('เคี้ยวเอื้อง รายชุดการฆ่า'!L:L,'เคี้ยวเอื้อง รายชุดการฆ่า'!$F:$F,$A41,'เคี้ยวเอื้อง รายชุดการฆ่า'!$I:$I,$B41)</f>
        <v>0</v>
      </c>
      <c r="F41" s="11">
        <f>SUMIFS('เคี้ยวเอื้อง รายชุดการฆ่า'!M:M,'เคี้ยวเอื้อง รายชุดการฆ่า'!$F:$F,$A41,'เคี้ยวเอื้อง รายชุดการฆ่า'!$I:$I,$B41)</f>
        <v>0</v>
      </c>
      <c r="G41" s="11">
        <f>SUMIFS('เคี้ยวเอื้อง รายชุดการฆ่า'!N:N,'เคี้ยวเอื้อง รายชุดการฆ่า'!$F:$F,$A41,'เคี้ยวเอื้อง รายชุดการฆ่า'!$I:$I,$B41)</f>
        <v>0</v>
      </c>
      <c r="H41" s="11">
        <f>SUMIFS('เคี้ยวเอื้อง รายชุดการฆ่า'!O:O,'เคี้ยวเอื้อง รายชุดการฆ่า'!$F:$F,$A41,'เคี้ยวเอื้อง รายชุดการฆ่า'!$I:$I,$B41)</f>
        <v>0</v>
      </c>
      <c r="I41" s="11">
        <f>SUMIFS('เคี้ยวเอื้อง รายชุดการฆ่า'!P:P,'เคี้ยวเอื้อง รายชุดการฆ่า'!$F:$F,$A41,'เคี้ยวเอื้อง รายชุดการฆ่า'!$I:$I,$B41)</f>
        <v>0</v>
      </c>
      <c r="J41" s="11">
        <f>SUMIFS('เคี้ยวเอื้อง รายชุดการฆ่า'!Q:Q,'เคี้ยวเอื้อง รายชุดการฆ่า'!$F:$F,$A41,'เคี้ยวเอื้อง รายชุดการฆ่า'!$I:$I,$B41)</f>
        <v>0</v>
      </c>
      <c r="K41" s="11">
        <f>SUMIFS('เคี้ยวเอื้อง รายชุดการฆ่า'!R:R,'เคี้ยวเอื้อง รายชุดการฆ่า'!$F:$F,$A41,'เคี้ยวเอื้อง รายชุดการฆ่า'!$I:$I,$B41)</f>
        <v>0</v>
      </c>
      <c r="L41" s="11">
        <f>SUMIFS('เคี้ยวเอื้อง รายชุดการฆ่า'!S:S,'เคี้ยวเอื้อง รายชุดการฆ่า'!$F:$F,$A41,'เคี้ยวเอื้อง รายชุดการฆ่า'!$I:$I,$B41)</f>
        <v>0</v>
      </c>
      <c r="M41" s="11">
        <f>SUMIFS('เคี้ยวเอื้อง รายชุดการฆ่า'!T:T,'เคี้ยวเอื้อง รายชุดการฆ่า'!$F:$F,$A41,'เคี้ยวเอื้อง รายชุดการฆ่า'!$I:$I,$B41)</f>
        <v>0</v>
      </c>
      <c r="N41" s="11">
        <f>COUNTIFS('เคี้ยวเอื้อง รายชุดการฆ่า'!$F:$F,$A41,'เคี้ยวเอื้อง รายชุดการฆ่า'!$I:$I,$B41)</f>
        <v>0</v>
      </c>
      <c r="O41" s="11">
        <f>SUMIFS('เคี้ยวเอื้อง รายชุดการฆ่า'!V:V,'เคี้ยวเอื้อง รายชุดการฆ่า'!$F:$F,$A41,'เคี้ยวเอื้อง รายชุดการฆ่า'!$I:$I,$B41)</f>
        <v>0</v>
      </c>
      <c r="P41" s="11">
        <f>COUNTIFS('เคี้ยวเอื้อง รายชุดการฆ่า'!$F:$F,$A41,'เคี้ยวเอื้อง รายชุดการฆ่า'!$I:$I,$B41)</f>
        <v>0</v>
      </c>
    </row>
    <row r="42" spans="1:16">
      <c r="A42" s="9">
        <f t="shared" ref="A42" si="7">A40</f>
        <v>10</v>
      </c>
      <c r="B42" s="10" t="s">
        <v>43</v>
      </c>
      <c r="C42" s="11">
        <f>SUMIFS('เคี้ยวเอื้อง รายชุดการฆ่า'!J:J,'เคี้ยวเอื้อง รายชุดการฆ่า'!$F:$F,$A42,'เคี้ยวเอื้อง รายชุดการฆ่า'!$I:$I,$B42)</f>
        <v>0</v>
      </c>
      <c r="D42" s="11">
        <f>SUMIFS('เคี้ยวเอื้อง รายชุดการฆ่า'!K:K,'เคี้ยวเอื้อง รายชุดการฆ่า'!$F:$F,$A42,'เคี้ยวเอื้อง รายชุดการฆ่า'!$I:$I,$B42)</f>
        <v>0</v>
      </c>
      <c r="E42" s="11">
        <f>SUMIFS('เคี้ยวเอื้อง รายชุดการฆ่า'!L:L,'เคี้ยวเอื้อง รายชุดการฆ่า'!$F:$F,$A42,'เคี้ยวเอื้อง รายชุดการฆ่า'!$I:$I,$B42)</f>
        <v>0</v>
      </c>
      <c r="F42" s="11">
        <f>SUMIFS('เคี้ยวเอื้อง รายชุดการฆ่า'!M:M,'เคี้ยวเอื้อง รายชุดการฆ่า'!$F:$F,$A42,'เคี้ยวเอื้อง รายชุดการฆ่า'!$I:$I,$B42)</f>
        <v>0</v>
      </c>
      <c r="G42" s="11">
        <f>SUMIFS('เคี้ยวเอื้อง รายชุดการฆ่า'!N:N,'เคี้ยวเอื้อง รายชุดการฆ่า'!$F:$F,$A42,'เคี้ยวเอื้อง รายชุดการฆ่า'!$I:$I,$B42)</f>
        <v>0</v>
      </c>
      <c r="H42" s="11">
        <f>SUMIFS('เคี้ยวเอื้อง รายชุดการฆ่า'!O:O,'เคี้ยวเอื้อง รายชุดการฆ่า'!$F:$F,$A42,'เคี้ยวเอื้อง รายชุดการฆ่า'!$I:$I,$B42)</f>
        <v>0</v>
      </c>
      <c r="I42" s="11">
        <f>SUMIFS('เคี้ยวเอื้อง รายชุดการฆ่า'!P:P,'เคี้ยวเอื้อง รายชุดการฆ่า'!$F:$F,$A42,'เคี้ยวเอื้อง รายชุดการฆ่า'!$I:$I,$B42)</f>
        <v>0</v>
      </c>
      <c r="J42" s="11">
        <f>SUMIFS('เคี้ยวเอื้อง รายชุดการฆ่า'!Q:Q,'เคี้ยวเอื้อง รายชุดการฆ่า'!$F:$F,$A42,'เคี้ยวเอื้อง รายชุดการฆ่า'!$I:$I,$B42)</f>
        <v>0</v>
      </c>
      <c r="K42" s="11">
        <f>SUMIFS('เคี้ยวเอื้อง รายชุดการฆ่า'!R:R,'เคี้ยวเอื้อง รายชุดการฆ่า'!$F:$F,$A42,'เคี้ยวเอื้อง รายชุดการฆ่า'!$I:$I,$B42)</f>
        <v>0</v>
      </c>
      <c r="L42" s="11">
        <f>SUMIFS('เคี้ยวเอื้อง รายชุดการฆ่า'!S:S,'เคี้ยวเอื้อง รายชุดการฆ่า'!$F:$F,$A42,'เคี้ยวเอื้อง รายชุดการฆ่า'!$I:$I,$B42)</f>
        <v>0</v>
      </c>
      <c r="M42" s="11">
        <f>SUMIFS('เคี้ยวเอื้อง รายชุดการฆ่า'!T:T,'เคี้ยวเอื้อง รายชุดการฆ่า'!$F:$F,$A42,'เคี้ยวเอื้อง รายชุดการฆ่า'!$I:$I,$B42)</f>
        <v>0</v>
      </c>
      <c r="N42" s="11">
        <f>COUNTIFS('เคี้ยวเอื้อง รายชุดการฆ่า'!$F:$F,$A42,'เคี้ยวเอื้อง รายชุดการฆ่า'!$I:$I,$B42)</f>
        <v>0</v>
      </c>
      <c r="O42" s="11">
        <f>SUMIFS('เคี้ยวเอื้อง รายชุดการฆ่า'!V:V,'เคี้ยวเอื้อง รายชุดการฆ่า'!$F:$F,$A42,'เคี้ยวเอื้อง รายชุดการฆ่า'!$I:$I,$B42)</f>
        <v>0</v>
      </c>
      <c r="P42" s="11">
        <f>COUNTIFS('เคี้ยวเอื้อง รายชุดการฆ่า'!$F:$F,$A42,'เคี้ยวเอื้อง รายชุดการฆ่า'!$I:$I,$B42)</f>
        <v>0</v>
      </c>
    </row>
    <row r="43" spans="1:16">
      <c r="A43" s="9">
        <f t="shared" ref="A43" si="8">A40</f>
        <v>10</v>
      </c>
      <c r="B43" s="10" t="s">
        <v>44</v>
      </c>
      <c r="C43" s="11">
        <f>SUMIFS('เคี้ยวเอื้อง รายชุดการฆ่า'!J:J,'เคี้ยวเอื้อง รายชุดการฆ่า'!$F:$F,$A43,'เคี้ยวเอื้อง รายชุดการฆ่า'!$I:$I,$B43)</f>
        <v>0</v>
      </c>
      <c r="D43" s="11">
        <f>SUMIFS('เคี้ยวเอื้อง รายชุดการฆ่า'!K:K,'เคี้ยวเอื้อง รายชุดการฆ่า'!$F:$F,$A43,'เคี้ยวเอื้อง รายชุดการฆ่า'!$I:$I,$B43)</f>
        <v>0</v>
      </c>
      <c r="E43" s="11">
        <f>SUMIFS('เคี้ยวเอื้อง รายชุดการฆ่า'!L:L,'เคี้ยวเอื้อง รายชุดการฆ่า'!$F:$F,$A43,'เคี้ยวเอื้อง รายชุดการฆ่า'!$I:$I,$B43)</f>
        <v>0</v>
      </c>
      <c r="F43" s="11">
        <f>SUMIFS('เคี้ยวเอื้อง รายชุดการฆ่า'!M:M,'เคี้ยวเอื้อง รายชุดการฆ่า'!$F:$F,$A43,'เคี้ยวเอื้อง รายชุดการฆ่า'!$I:$I,$B43)</f>
        <v>0</v>
      </c>
      <c r="G43" s="11">
        <f>SUMIFS('เคี้ยวเอื้อง รายชุดการฆ่า'!N:N,'เคี้ยวเอื้อง รายชุดการฆ่า'!$F:$F,$A43,'เคี้ยวเอื้อง รายชุดการฆ่า'!$I:$I,$B43)</f>
        <v>0</v>
      </c>
      <c r="H43" s="11">
        <f>SUMIFS('เคี้ยวเอื้อง รายชุดการฆ่า'!O:O,'เคี้ยวเอื้อง รายชุดการฆ่า'!$F:$F,$A43,'เคี้ยวเอื้อง รายชุดการฆ่า'!$I:$I,$B43)</f>
        <v>0</v>
      </c>
      <c r="I43" s="11">
        <f>SUMIFS('เคี้ยวเอื้อง รายชุดการฆ่า'!P:P,'เคี้ยวเอื้อง รายชุดการฆ่า'!$F:$F,$A43,'เคี้ยวเอื้อง รายชุดการฆ่า'!$I:$I,$B43)</f>
        <v>0</v>
      </c>
      <c r="J43" s="11">
        <f>SUMIFS('เคี้ยวเอื้อง รายชุดการฆ่า'!Q:Q,'เคี้ยวเอื้อง รายชุดการฆ่า'!$F:$F,$A43,'เคี้ยวเอื้อง รายชุดการฆ่า'!$I:$I,$B43)</f>
        <v>0</v>
      </c>
      <c r="K43" s="11">
        <f>SUMIFS('เคี้ยวเอื้อง รายชุดการฆ่า'!R:R,'เคี้ยวเอื้อง รายชุดการฆ่า'!$F:$F,$A43,'เคี้ยวเอื้อง รายชุดการฆ่า'!$I:$I,$B43)</f>
        <v>0</v>
      </c>
      <c r="L43" s="11">
        <f>SUMIFS('เคี้ยวเอื้อง รายชุดการฆ่า'!S:S,'เคี้ยวเอื้อง รายชุดการฆ่า'!$F:$F,$A43,'เคี้ยวเอื้อง รายชุดการฆ่า'!$I:$I,$B43)</f>
        <v>0</v>
      </c>
      <c r="M43" s="11">
        <f>SUMIFS('เคี้ยวเอื้อง รายชุดการฆ่า'!T:T,'เคี้ยวเอื้อง รายชุดการฆ่า'!$F:$F,$A43,'เคี้ยวเอื้อง รายชุดการฆ่า'!$I:$I,$B43)</f>
        <v>0</v>
      </c>
      <c r="N43" s="11">
        <f>COUNTIFS('เคี้ยวเอื้อง รายชุดการฆ่า'!$F:$F,$A43,'เคี้ยวเอื้อง รายชุดการฆ่า'!$I:$I,$B43)</f>
        <v>0</v>
      </c>
      <c r="O43" s="11">
        <f>SUMIFS('เคี้ยวเอื้อง รายชุดการฆ่า'!V:V,'เคี้ยวเอื้อง รายชุดการฆ่า'!$F:$F,$A43,'เคี้ยวเอื้อง รายชุดการฆ่า'!$I:$I,$B43)</f>
        <v>0</v>
      </c>
      <c r="P43" s="11">
        <f>COUNTIFS('เคี้ยวเอื้อง รายชุดการฆ่า'!$F:$F,$A43,'เคี้ยวเอื้อง รายชุดการฆ่า'!$I:$I,$B43)</f>
        <v>0</v>
      </c>
    </row>
    <row r="44" spans="1:16">
      <c r="A44" s="9">
        <f>A40+1</f>
        <v>11</v>
      </c>
      <c r="B44" s="10" t="s">
        <v>41</v>
      </c>
      <c r="C44" s="11">
        <f>SUMIFS('เคี้ยวเอื้อง รายชุดการฆ่า'!J:J,'เคี้ยวเอื้อง รายชุดการฆ่า'!$F:$F,$A44,'เคี้ยวเอื้อง รายชุดการฆ่า'!$I:$I,$B44)</f>
        <v>0</v>
      </c>
      <c r="D44" s="11">
        <f>SUMIFS('เคี้ยวเอื้อง รายชุดการฆ่า'!K:K,'เคี้ยวเอื้อง รายชุดการฆ่า'!$F:$F,$A44,'เคี้ยวเอื้อง รายชุดการฆ่า'!$I:$I,$B44)</f>
        <v>0</v>
      </c>
      <c r="E44" s="11">
        <f>SUMIFS('เคี้ยวเอื้อง รายชุดการฆ่า'!L:L,'เคี้ยวเอื้อง รายชุดการฆ่า'!$F:$F,$A44,'เคี้ยวเอื้อง รายชุดการฆ่า'!$I:$I,$B44)</f>
        <v>0</v>
      </c>
      <c r="F44" s="11">
        <f>SUMIFS('เคี้ยวเอื้อง รายชุดการฆ่า'!M:M,'เคี้ยวเอื้อง รายชุดการฆ่า'!$F:$F,$A44,'เคี้ยวเอื้อง รายชุดการฆ่า'!$I:$I,$B44)</f>
        <v>0</v>
      </c>
      <c r="G44" s="11">
        <f>SUMIFS('เคี้ยวเอื้อง รายชุดการฆ่า'!N:N,'เคี้ยวเอื้อง รายชุดการฆ่า'!$F:$F,$A44,'เคี้ยวเอื้อง รายชุดการฆ่า'!$I:$I,$B44)</f>
        <v>0</v>
      </c>
      <c r="H44" s="11">
        <f>SUMIFS('เคี้ยวเอื้อง รายชุดการฆ่า'!O:O,'เคี้ยวเอื้อง รายชุดการฆ่า'!$F:$F,$A44,'เคี้ยวเอื้อง รายชุดการฆ่า'!$I:$I,$B44)</f>
        <v>0</v>
      </c>
      <c r="I44" s="11">
        <f>SUMIFS('เคี้ยวเอื้อง รายชุดการฆ่า'!P:P,'เคี้ยวเอื้อง รายชุดการฆ่า'!$F:$F,$A44,'เคี้ยวเอื้อง รายชุดการฆ่า'!$I:$I,$B44)</f>
        <v>0</v>
      </c>
      <c r="J44" s="11">
        <f>SUMIFS('เคี้ยวเอื้อง รายชุดการฆ่า'!Q:Q,'เคี้ยวเอื้อง รายชุดการฆ่า'!$F:$F,$A44,'เคี้ยวเอื้อง รายชุดการฆ่า'!$I:$I,$B44)</f>
        <v>0</v>
      </c>
      <c r="K44" s="11">
        <f>SUMIFS('เคี้ยวเอื้อง รายชุดการฆ่า'!R:R,'เคี้ยวเอื้อง รายชุดการฆ่า'!$F:$F,$A44,'เคี้ยวเอื้อง รายชุดการฆ่า'!$I:$I,$B44)</f>
        <v>0</v>
      </c>
      <c r="L44" s="11">
        <f>SUMIFS('เคี้ยวเอื้อง รายชุดการฆ่า'!S:S,'เคี้ยวเอื้อง รายชุดการฆ่า'!$F:$F,$A44,'เคี้ยวเอื้อง รายชุดการฆ่า'!$I:$I,$B44)</f>
        <v>0</v>
      </c>
      <c r="M44" s="11">
        <f>SUMIFS('เคี้ยวเอื้อง รายชุดการฆ่า'!T:T,'เคี้ยวเอื้อง รายชุดการฆ่า'!$F:$F,$A44,'เคี้ยวเอื้อง รายชุดการฆ่า'!$I:$I,$B44)</f>
        <v>0</v>
      </c>
      <c r="N44" s="11">
        <f>COUNTIFS('เคี้ยวเอื้อง รายชุดการฆ่า'!$F:$F,$A44,'เคี้ยวเอื้อง รายชุดการฆ่า'!$I:$I,$B44)</f>
        <v>0</v>
      </c>
      <c r="O44" s="11">
        <f>SUMIFS('เคี้ยวเอื้อง รายชุดการฆ่า'!V:V,'เคี้ยวเอื้อง รายชุดการฆ่า'!$F:$F,$A44,'เคี้ยวเอื้อง รายชุดการฆ่า'!$I:$I,$B44)</f>
        <v>0</v>
      </c>
      <c r="P44" s="11">
        <f>COUNTIFS('เคี้ยวเอื้อง รายชุดการฆ่า'!$F:$F,$A44,'เคี้ยวเอื้อง รายชุดการฆ่า'!$I:$I,$B44)</f>
        <v>0</v>
      </c>
    </row>
    <row r="45" spans="1:16">
      <c r="A45" s="9">
        <f>A44</f>
        <v>11</v>
      </c>
      <c r="B45" s="10" t="s">
        <v>42</v>
      </c>
      <c r="C45" s="11">
        <f>SUMIFS('เคี้ยวเอื้อง รายชุดการฆ่า'!J:J,'เคี้ยวเอื้อง รายชุดการฆ่า'!$F:$F,$A45,'เคี้ยวเอื้อง รายชุดการฆ่า'!$I:$I,$B45)</f>
        <v>0</v>
      </c>
      <c r="D45" s="11">
        <f>SUMIFS('เคี้ยวเอื้อง รายชุดการฆ่า'!K:K,'เคี้ยวเอื้อง รายชุดการฆ่า'!$F:$F,$A45,'เคี้ยวเอื้อง รายชุดการฆ่า'!$I:$I,$B45)</f>
        <v>0</v>
      </c>
      <c r="E45" s="11">
        <f>SUMIFS('เคี้ยวเอื้อง รายชุดการฆ่า'!L:L,'เคี้ยวเอื้อง รายชุดการฆ่า'!$F:$F,$A45,'เคี้ยวเอื้อง รายชุดการฆ่า'!$I:$I,$B45)</f>
        <v>0</v>
      </c>
      <c r="F45" s="11">
        <f>SUMIFS('เคี้ยวเอื้อง รายชุดการฆ่า'!M:M,'เคี้ยวเอื้อง รายชุดการฆ่า'!$F:$F,$A45,'เคี้ยวเอื้อง รายชุดการฆ่า'!$I:$I,$B45)</f>
        <v>0</v>
      </c>
      <c r="G45" s="11">
        <f>SUMIFS('เคี้ยวเอื้อง รายชุดการฆ่า'!N:N,'เคี้ยวเอื้อง รายชุดการฆ่า'!$F:$F,$A45,'เคี้ยวเอื้อง รายชุดการฆ่า'!$I:$I,$B45)</f>
        <v>0</v>
      </c>
      <c r="H45" s="11">
        <f>SUMIFS('เคี้ยวเอื้อง รายชุดการฆ่า'!O:O,'เคี้ยวเอื้อง รายชุดการฆ่า'!$F:$F,$A45,'เคี้ยวเอื้อง รายชุดการฆ่า'!$I:$I,$B45)</f>
        <v>0</v>
      </c>
      <c r="I45" s="11">
        <f>SUMIFS('เคี้ยวเอื้อง รายชุดการฆ่า'!P:P,'เคี้ยวเอื้อง รายชุดการฆ่า'!$F:$F,$A45,'เคี้ยวเอื้อง รายชุดการฆ่า'!$I:$I,$B45)</f>
        <v>0</v>
      </c>
      <c r="J45" s="11">
        <f>SUMIFS('เคี้ยวเอื้อง รายชุดการฆ่า'!Q:Q,'เคี้ยวเอื้อง รายชุดการฆ่า'!$F:$F,$A45,'เคี้ยวเอื้อง รายชุดการฆ่า'!$I:$I,$B45)</f>
        <v>0</v>
      </c>
      <c r="K45" s="11">
        <f>SUMIFS('เคี้ยวเอื้อง รายชุดการฆ่า'!R:R,'เคี้ยวเอื้อง รายชุดการฆ่า'!$F:$F,$A45,'เคี้ยวเอื้อง รายชุดการฆ่า'!$I:$I,$B45)</f>
        <v>0</v>
      </c>
      <c r="L45" s="11">
        <f>SUMIFS('เคี้ยวเอื้อง รายชุดการฆ่า'!S:S,'เคี้ยวเอื้อง รายชุดการฆ่า'!$F:$F,$A45,'เคี้ยวเอื้อง รายชุดการฆ่า'!$I:$I,$B45)</f>
        <v>0</v>
      </c>
      <c r="M45" s="11">
        <f>SUMIFS('เคี้ยวเอื้อง รายชุดการฆ่า'!T:T,'เคี้ยวเอื้อง รายชุดการฆ่า'!$F:$F,$A45,'เคี้ยวเอื้อง รายชุดการฆ่า'!$I:$I,$B45)</f>
        <v>0</v>
      </c>
      <c r="N45" s="11">
        <f>COUNTIFS('เคี้ยวเอื้อง รายชุดการฆ่า'!$F:$F,$A45,'เคี้ยวเอื้อง รายชุดการฆ่า'!$I:$I,$B45)</f>
        <v>0</v>
      </c>
      <c r="O45" s="11">
        <f>SUMIFS('เคี้ยวเอื้อง รายชุดการฆ่า'!V:V,'เคี้ยวเอื้อง รายชุดการฆ่า'!$F:$F,$A45,'เคี้ยวเอื้อง รายชุดการฆ่า'!$I:$I,$B45)</f>
        <v>0</v>
      </c>
      <c r="P45" s="11">
        <f>COUNTIFS('เคี้ยวเอื้อง รายชุดการฆ่า'!$F:$F,$A45,'เคี้ยวเอื้อง รายชุดการฆ่า'!$I:$I,$B45)</f>
        <v>0</v>
      </c>
    </row>
    <row r="46" spans="1:16">
      <c r="A46" s="9">
        <f>A44</f>
        <v>11</v>
      </c>
      <c r="B46" s="10" t="s">
        <v>43</v>
      </c>
      <c r="C46" s="11">
        <f>SUMIFS('เคี้ยวเอื้อง รายชุดการฆ่า'!J:J,'เคี้ยวเอื้อง รายชุดการฆ่า'!$F:$F,$A46,'เคี้ยวเอื้อง รายชุดการฆ่า'!$I:$I,$B46)</f>
        <v>0</v>
      </c>
      <c r="D46" s="11">
        <f>SUMIFS('เคี้ยวเอื้อง รายชุดการฆ่า'!K:K,'เคี้ยวเอื้อง รายชุดการฆ่า'!$F:$F,$A46,'เคี้ยวเอื้อง รายชุดการฆ่า'!$I:$I,$B46)</f>
        <v>0</v>
      </c>
      <c r="E46" s="11">
        <f>SUMIFS('เคี้ยวเอื้อง รายชุดการฆ่า'!L:L,'เคี้ยวเอื้อง รายชุดการฆ่า'!$F:$F,$A46,'เคี้ยวเอื้อง รายชุดการฆ่า'!$I:$I,$B46)</f>
        <v>0</v>
      </c>
      <c r="F46" s="11">
        <f>SUMIFS('เคี้ยวเอื้อง รายชุดการฆ่า'!M:M,'เคี้ยวเอื้อง รายชุดการฆ่า'!$F:$F,$A46,'เคี้ยวเอื้อง รายชุดการฆ่า'!$I:$I,$B46)</f>
        <v>0</v>
      </c>
      <c r="G46" s="11">
        <f>SUMIFS('เคี้ยวเอื้อง รายชุดการฆ่า'!N:N,'เคี้ยวเอื้อง รายชุดการฆ่า'!$F:$F,$A46,'เคี้ยวเอื้อง รายชุดการฆ่า'!$I:$I,$B46)</f>
        <v>0</v>
      </c>
      <c r="H46" s="11">
        <f>SUMIFS('เคี้ยวเอื้อง รายชุดการฆ่า'!O:O,'เคี้ยวเอื้อง รายชุดการฆ่า'!$F:$F,$A46,'เคี้ยวเอื้อง รายชุดการฆ่า'!$I:$I,$B46)</f>
        <v>0</v>
      </c>
      <c r="I46" s="11">
        <f>SUMIFS('เคี้ยวเอื้อง รายชุดการฆ่า'!P:P,'เคี้ยวเอื้อง รายชุดการฆ่า'!$F:$F,$A46,'เคี้ยวเอื้อง รายชุดการฆ่า'!$I:$I,$B46)</f>
        <v>0</v>
      </c>
      <c r="J46" s="11">
        <f>SUMIFS('เคี้ยวเอื้อง รายชุดการฆ่า'!Q:Q,'เคี้ยวเอื้อง รายชุดการฆ่า'!$F:$F,$A46,'เคี้ยวเอื้อง รายชุดการฆ่า'!$I:$I,$B46)</f>
        <v>0</v>
      </c>
      <c r="K46" s="11">
        <f>SUMIFS('เคี้ยวเอื้อง รายชุดการฆ่า'!R:R,'เคี้ยวเอื้อง รายชุดการฆ่า'!$F:$F,$A46,'เคี้ยวเอื้อง รายชุดการฆ่า'!$I:$I,$B46)</f>
        <v>0</v>
      </c>
      <c r="L46" s="11">
        <f>SUMIFS('เคี้ยวเอื้อง รายชุดการฆ่า'!S:S,'เคี้ยวเอื้อง รายชุดการฆ่า'!$F:$F,$A46,'เคี้ยวเอื้อง รายชุดการฆ่า'!$I:$I,$B46)</f>
        <v>0</v>
      </c>
      <c r="M46" s="11">
        <f>SUMIFS('เคี้ยวเอื้อง รายชุดการฆ่า'!T:T,'เคี้ยวเอื้อง รายชุดการฆ่า'!$F:$F,$A46,'เคี้ยวเอื้อง รายชุดการฆ่า'!$I:$I,$B46)</f>
        <v>0</v>
      </c>
      <c r="N46" s="11">
        <f>COUNTIFS('เคี้ยวเอื้อง รายชุดการฆ่า'!$F:$F,$A46,'เคี้ยวเอื้อง รายชุดการฆ่า'!$I:$I,$B46)</f>
        <v>0</v>
      </c>
      <c r="O46" s="11">
        <f>SUMIFS('เคี้ยวเอื้อง รายชุดการฆ่า'!V:V,'เคี้ยวเอื้อง รายชุดการฆ่า'!$F:$F,$A46,'เคี้ยวเอื้อง รายชุดการฆ่า'!$I:$I,$B46)</f>
        <v>0</v>
      </c>
      <c r="P46" s="11">
        <f>COUNTIFS('เคี้ยวเอื้อง รายชุดการฆ่า'!$F:$F,$A46,'เคี้ยวเอื้อง รายชุดการฆ่า'!$I:$I,$B46)</f>
        <v>0</v>
      </c>
    </row>
    <row r="47" spans="1:16">
      <c r="A47" s="9">
        <f>A44</f>
        <v>11</v>
      </c>
      <c r="B47" s="10" t="s">
        <v>44</v>
      </c>
      <c r="C47" s="11">
        <f>SUMIFS('เคี้ยวเอื้อง รายชุดการฆ่า'!J:J,'เคี้ยวเอื้อง รายชุดการฆ่า'!$F:$F,$A47,'เคี้ยวเอื้อง รายชุดการฆ่า'!$I:$I,$B47)</f>
        <v>0</v>
      </c>
      <c r="D47" s="11">
        <f>SUMIFS('เคี้ยวเอื้อง รายชุดการฆ่า'!K:K,'เคี้ยวเอื้อง รายชุดการฆ่า'!$F:$F,$A47,'เคี้ยวเอื้อง รายชุดการฆ่า'!$I:$I,$B47)</f>
        <v>0</v>
      </c>
      <c r="E47" s="11">
        <f>SUMIFS('เคี้ยวเอื้อง รายชุดการฆ่า'!L:L,'เคี้ยวเอื้อง รายชุดการฆ่า'!$F:$F,$A47,'เคี้ยวเอื้อง รายชุดการฆ่า'!$I:$I,$B47)</f>
        <v>0</v>
      </c>
      <c r="F47" s="11">
        <f>SUMIFS('เคี้ยวเอื้อง รายชุดการฆ่า'!M:M,'เคี้ยวเอื้อง รายชุดการฆ่า'!$F:$F,$A47,'เคี้ยวเอื้อง รายชุดการฆ่า'!$I:$I,$B47)</f>
        <v>0</v>
      </c>
      <c r="G47" s="11">
        <f>SUMIFS('เคี้ยวเอื้อง รายชุดการฆ่า'!N:N,'เคี้ยวเอื้อง รายชุดการฆ่า'!$F:$F,$A47,'เคี้ยวเอื้อง รายชุดการฆ่า'!$I:$I,$B47)</f>
        <v>0</v>
      </c>
      <c r="H47" s="11">
        <f>SUMIFS('เคี้ยวเอื้อง รายชุดการฆ่า'!O:O,'เคี้ยวเอื้อง รายชุดการฆ่า'!$F:$F,$A47,'เคี้ยวเอื้อง รายชุดการฆ่า'!$I:$I,$B47)</f>
        <v>0</v>
      </c>
      <c r="I47" s="11">
        <f>SUMIFS('เคี้ยวเอื้อง รายชุดการฆ่า'!P:P,'เคี้ยวเอื้อง รายชุดการฆ่า'!$F:$F,$A47,'เคี้ยวเอื้อง รายชุดการฆ่า'!$I:$I,$B47)</f>
        <v>0</v>
      </c>
      <c r="J47" s="11">
        <f>SUMIFS('เคี้ยวเอื้อง รายชุดการฆ่า'!Q:Q,'เคี้ยวเอื้อง รายชุดการฆ่า'!$F:$F,$A47,'เคี้ยวเอื้อง รายชุดการฆ่า'!$I:$I,$B47)</f>
        <v>0</v>
      </c>
      <c r="K47" s="11">
        <f>SUMIFS('เคี้ยวเอื้อง รายชุดการฆ่า'!R:R,'เคี้ยวเอื้อง รายชุดการฆ่า'!$F:$F,$A47,'เคี้ยวเอื้อง รายชุดการฆ่า'!$I:$I,$B47)</f>
        <v>0</v>
      </c>
      <c r="L47" s="11">
        <f>SUMIFS('เคี้ยวเอื้อง รายชุดการฆ่า'!S:S,'เคี้ยวเอื้อง รายชุดการฆ่า'!$F:$F,$A47,'เคี้ยวเอื้อง รายชุดการฆ่า'!$I:$I,$B47)</f>
        <v>0</v>
      </c>
      <c r="M47" s="11">
        <f>SUMIFS('เคี้ยวเอื้อง รายชุดการฆ่า'!T:T,'เคี้ยวเอื้อง รายชุดการฆ่า'!$F:$F,$A47,'เคี้ยวเอื้อง รายชุดการฆ่า'!$I:$I,$B47)</f>
        <v>0</v>
      </c>
      <c r="N47" s="11">
        <f>COUNTIFS('เคี้ยวเอื้อง รายชุดการฆ่า'!$F:$F,$A47,'เคี้ยวเอื้อง รายชุดการฆ่า'!$I:$I,$B47)</f>
        <v>0</v>
      </c>
      <c r="O47" s="11">
        <f>SUMIFS('เคี้ยวเอื้อง รายชุดการฆ่า'!V:V,'เคี้ยวเอื้อง รายชุดการฆ่า'!$F:$F,$A47,'เคี้ยวเอื้อง รายชุดการฆ่า'!$I:$I,$B47)</f>
        <v>0</v>
      </c>
      <c r="P47" s="11">
        <f>COUNTIFS('เคี้ยวเอื้อง รายชุดการฆ่า'!$F:$F,$A47,'เคี้ยวเอื้อง รายชุดการฆ่า'!$I:$I,$B47)</f>
        <v>0</v>
      </c>
    </row>
    <row r="48" spans="1:16">
      <c r="A48" s="9">
        <f>A44+1</f>
        <v>12</v>
      </c>
      <c r="B48" s="10" t="s">
        <v>41</v>
      </c>
      <c r="C48" s="11">
        <f>SUMIFS('เคี้ยวเอื้อง รายชุดการฆ่า'!J:J,'เคี้ยวเอื้อง รายชุดการฆ่า'!$F:$F,$A48,'เคี้ยวเอื้อง รายชุดการฆ่า'!$I:$I,$B48)</f>
        <v>0</v>
      </c>
      <c r="D48" s="11">
        <f>SUMIFS('เคี้ยวเอื้อง รายชุดการฆ่า'!K:K,'เคี้ยวเอื้อง รายชุดการฆ่า'!$F:$F,$A48,'เคี้ยวเอื้อง รายชุดการฆ่า'!$I:$I,$B48)</f>
        <v>0</v>
      </c>
      <c r="E48" s="11">
        <f>SUMIFS('เคี้ยวเอื้อง รายชุดการฆ่า'!L:L,'เคี้ยวเอื้อง รายชุดการฆ่า'!$F:$F,$A48,'เคี้ยวเอื้อง รายชุดการฆ่า'!$I:$I,$B48)</f>
        <v>0</v>
      </c>
      <c r="F48" s="11">
        <f>SUMIFS('เคี้ยวเอื้อง รายชุดการฆ่า'!M:M,'เคี้ยวเอื้อง รายชุดการฆ่า'!$F:$F,$A48,'เคี้ยวเอื้อง รายชุดการฆ่า'!$I:$I,$B48)</f>
        <v>0</v>
      </c>
      <c r="G48" s="11">
        <f>SUMIFS('เคี้ยวเอื้อง รายชุดการฆ่า'!N:N,'เคี้ยวเอื้อง รายชุดการฆ่า'!$F:$F,$A48,'เคี้ยวเอื้อง รายชุดการฆ่า'!$I:$I,$B48)</f>
        <v>0</v>
      </c>
      <c r="H48" s="11">
        <f>SUMIFS('เคี้ยวเอื้อง รายชุดการฆ่า'!O:O,'เคี้ยวเอื้อง รายชุดการฆ่า'!$F:$F,$A48,'เคี้ยวเอื้อง รายชุดการฆ่า'!$I:$I,$B48)</f>
        <v>0</v>
      </c>
      <c r="I48" s="11">
        <f>SUMIFS('เคี้ยวเอื้อง รายชุดการฆ่า'!P:P,'เคี้ยวเอื้อง รายชุดการฆ่า'!$F:$F,$A48,'เคี้ยวเอื้อง รายชุดการฆ่า'!$I:$I,$B48)</f>
        <v>0</v>
      </c>
      <c r="J48" s="11">
        <f>SUMIFS('เคี้ยวเอื้อง รายชุดการฆ่า'!Q:Q,'เคี้ยวเอื้อง รายชุดการฆ่า'!$F:$F,$A48,'เคี้ยวเอื้อง รายชุดการฆ่า'!$I:$I,$B48)</f>
        <v>0</v>
      </c>
      <c r="K48" s="11">
        <f>SUMIFS('เคี้ยวเอื้อง รายชุดการฆ่า'!R:R,'เคี้ยวเอื้อง รายชุดการฆ่า'!$F:$F,$A48,'เคี้ยวเอื้อง รายชุดการฆ่า'!$I:$I,$B48)</f>
        <v>0</v>
      </c>
      <c r="L48" s="11">
        <f>SUMIFS('เคี้ยวเอื้อง รายชุดการฆ่า'!S:S,'เคี้ยวเอื้อง รายชุดการฆ่า'!$F:$F,$A48,'เคี้ยวเอื้อง รายชุดการฆ่า'!$I:$I,$B48)</f>
        <v>0</v>
      </c>
      <c r="M48" s="11">
        <f>SUMIFS('เคี้ยวเอื้อง รายชุดการฆ่า'!T:T,'เคี้ยวเอื้อง รายชุดการฆ่า'!$F:$F,$A48,'เคี้ยวเอื้อง รายชุดการฆ่า'!$I:$I,$B48)</f>
        <v>0</v>
      </c>
      <c r="N48" s="11">
        <f>COUNTIFS('เคี้ยวเอื้อง รายชุดการฆ่า'!$F:$F,$A48,'เคี้ยวเอื้อง รายชุดการฆ่า'!$I:$I,$B48)</f>
        <v>0</v>
      </c>
      <c r="O48" s="11">
        <f>SUMIFS('เคี้ยวเอื้อง รายชุดการฆ่า'!V:V,'เคี้ยวเอื้อง รายชุดการฆ่า'!$F:$F,$A48,'เคี้ยวเอื้อง รายชุดการฆ่า'!$I:$I,$B48)</f>
        <v>0</v>
      </c>
      <c r="P48" s="11">
        <f>COUNTIFS('เคี้ยวเอื้อง รายชุดการฆ่า'!$F:$F,$A48,'เคี้ยวเอื้อง รายชุดการฆ่า'!$I:$I,$B48)</f>
        <v>0</v>
      </c>
    </row>
    <row r="49" spans="1:16">
      <c r="A49" s="9">
        <f>A48</f>
        <v>12</v>
      </c>
      <c r="B49" s="10" t="s">
        <v>42</v>
      </c>
      <c r="C49" s="11">
        <f>SUMIFS('เคี้ยวเอื้อง รายชุดการฆ่า'!J:J,'เคี้ยวเอื้อง รายชุดการฆ่า'!$F:$F,$A49,'เคี้ยวเอื้อง รายชุดการฆ่า'!$I:$I,$B49)</f>
        <v>0</v>
      </c>
      <c r="D49" s="11">
        <f>SUMIFS('เคี้ยวเอื้อง รายชุดการฆ่า'!K:K,'เคี้ยวเอื้อง รายชุดการฆ่า'!$F:$F,$A49,'เคี้ยวเอื้อง รายชุดการฆ่า'!$I:$I,$B49)</f>
        <v>0</v>
      </c>
      <c r="E49" s="11">
        <f>SUMIFS('เคี้ยวเอื้อง รายชุดการฆ่า'!L:L,'เคี้ยวเอื้อง รายชุดการฆ่า'!$F:$F,$A49,'เคี้ยวเอื้อง รายชุดการฆ่า'!$I:$I,$B49)</f>
        <v>0</v>
      </c>
      <c r="F49" s="11">
        <f>SUMIFS('เคี้ยวเอื้อง รายชุดการฆ่า'!M:M,'เคี้ยวเอื้อง รายชุดการฆ่า'!$F:$F,$A49,'เคี้ยวเอื้อง รายชุดการฆ่า'!$I:$I,$B49)</f>
        <v>0</v>
      </c>
      <c r="G49" s="11">
        <f>SUMIFS('เคี้ยวเอื้อง รายชุดการฆ่า'!N:N,'เคี้ยวเอื้อง รายชุดการฆ่า'!$F:$F,$A49,'เคี้ยวเอื้อง รายชุดการฆ่า'!$I:$I,$B49)</f>
        <v>0</v>
      </c>
      <c r="H49" s="11">
        <f>SUMIFS('เคี้ยวเอื้อง รายชุดการฆ่า'!O:O,'เคี้ยวเอื้อง รายชุดการฆ่า'!$F:$F,$A49,'เคี้ยวเอื้อง รายชุดการฆ่า'!$I:$I,$B49)</f>
        <v>0</v>
      </c>
      <c r="I49" s="11">
        <f>SUMIFS('เคี้ยวเอื้อง รายชุดการฆ่า'!P:P,'เคี้ยวเอื้อง รายชุดการฆ่า'!$F:$F,$A49,'เคี้ยวเอื้อง รายชุดการฆ่า'!$I:$I,$B49)</f>
        <v>0</v>
      </c>
      <c r="J49" s="11">
        <f>SUMIFS('เคี้ยวเอื้อง รายชุดการฆ่า'!Q:Q,'เคี้ยวเอื้อง รายชุดการฆ่า'!$F:$F,$A49,'เคี้ยวเอื้อง รายชุดการฆ่า'!$I:$I,$B49)</f>
        <v>0</v>
      </c>
      <c r="K49" s="11">
        <f>SUMIFS('เคี้ยวเอื้อง รายชุดการฆ่า'!R:R,'เคี้ยวเอื้อง รายชุดการฆ่า'!$F:$F,$A49,'เคี้ยวเอื้อง รายชุดการฆ่า'!$I:$I,$B49)</f>
        <v>0</v>
      </c>
      <c r="L49" s="11">
        <f>SUMIFS('เคี้ยวเอื้อง รายชุดการฆ่า'!S:S,'เคี้ยวเอื้อง รายชุดการฆ่า'!$F:$F,$A49,'เคี้ยวเอื้อง รายชุดการฆ่า'!$I:$I,$B49)</f>
        <v>0</v>
      </c>
      <c r="M49" s="11">
        <f>SUMIFS('เคี้ยวเอื้อง รายชุดการฆ่า'!T:T,'เคี้ยวเอื้อง รายชุดการฆ่า'!$F:$F,$A49,'เคี้ยวเอื้อง รายชุดการฆ่า'!$I:$I,$B49)</f>
        <v>0</v>
      </c>
      <c r="N49" s="11">
        <f>COUNTIFS('เคี้ยวเอื้อง รายชุดการฆ่า'!$F:$F,$A49,'เคี้ยวเอื้อง รายชุดการฆ่า'!$I:$I,$B49)</f>
        <v>0</v>
      </c>
      <c r="O49" s="11">
        <f>SUMIFS('เคี้ยวเอื้อง รายชุดการฆ่า'!V:V,'เคี้ยวเอื้อง รายชุดการฆ่า'!$F:$F,$A49,'เคี้ยวเอื้อง รายชุดการฆ่า'!$I:$I,$B49)</f>
        <v>0</v>
      </c>
      <c r="P49" s="11">
        <f>COUNTIFS('เคี้ยวเอื้อง รายชุดการฆ่า'!$F:$F,$A49,'เคี้ยวเอื้อง รายชุดการฆ่า'!$I:$I,$B49)</f>
        <v>0</v>
      </c>
    </row>
    <row r="50" spans="1:16">
      <c r="A50" s="9">
        <f>A48</f>
        <v>12</v>
      </c>
      <c r="B50" s="10" t="s">
        <v>43</v>
      </c>
      <c r="C50" s="11">
        <f>SUMIFS('เคี้ยวเอื้อง รายชุดการฆ่า'!J:J,'เคี้ยวเอื้อง รายชุดการฆ่า'!$F:$F,$A50,'เคี้ยวเอื้อง รายชุดการฆ่า'!$I:$I,$B50)</f>
        <v>0</v>
      </c>
      <c r="D50" s="11">
        <f>SUMIFS('เคี้ยวเอื้อง รายชุดการฆ่า'!K:K,'เคี้ยวเอื้อง รายชุดการฆ่า'!$F:$F,$A50,'เคี้ยวเอื้อง รายชุดการฆ่า'!$I:$I,$B50)</f>
        <v>0</v>
      </c>
      <c r="E50" s="11">
        <f>SUMIFS('เคี้ยวเอื้อง รายชุดการฆ่า'!L:L,'เคี้ยวเอื้อง รายชุดการฆ่า'!$F:$F,$A50,'เคี้ยวเอื้อง รายชุดการฆ่า'!$I:$I,$B50)</f>
        <v>0</v>
      </c>
      <c r="F50" s="11">
        <f>SUMIFS('เคี้ยวเอื้อง รายชุดการฆ่า'!M:M,'เคี้ยวเอื้อง รายชุดการฆ่า'!$F:$F,$A50,'เคี้ยวเอื้อง รายชุดการฆ่า'!$I:$I,$B50)</f>
        <v>0</v>
      </c>
      <c r="G50" s="11">
        <f>SUMIFS('เคี้ยวเอื้อง รายชุดการฆ่า'!N:N,'เคี้ยวเอื้อง รายชุดการฆ่า'!$F:$F,$A50,'เคี้ยวเอื้อง รายชุดการฆ่า'!$I:$I,$B50)</f>
        <v>0</v>
      </c>
      <c r="H50" s="11">
        <f>SUMIFS('เคี้ยวเอื้อง รายชุดการฆ่า'!O:O,'เคี้ยวเอื้อง รายชุดการฆ่า'!$F:$F,$A50,'เคี้ยวเอื้อง รายชุดการฆ่า'!$I:$I,$B50)</f>
        <v>0</v>
      </c>
      <c r="I50" s="11">
        <f>SUMIFS('เคี้ยวเอื้อง รายชุดการฆ่า'!P:P,'เคี้ยวเอื้อง รายชุดการฆ่า'!$F:$F,$A50,'เคี้ยวเอื้อง รายชุดการฆ่า'!$I:$I,$B50)</f>
        <v>0</v>
      </c>
      <c r="J50" s="11">
        <f>SUMIFS('เคี้ยวเอื้อง รายชุดการฆ่า'!Q:Q,'เคี้ยวเอื้อง รายชุดการฆ่า'!$F:$F,$A50,'เคี้ยวเอื้อง รายชุดการฆ่า'!$I:$I,$B50)</f>
        <v>0</v>
      </c>
      <c r="K50" s="11">
        <f>SUMIFS('เคี้ยวเอื้อง รายชุดการฆ่า'!R:R,'เคี้ยวเอื้อง รายชุดการฆ่า'!$F:$F,$A50,'เคี้ยวเอื้อง รายชุดการฆ่า'!$I:$I,$B50)</f>
        <v>0</v>
      </c>
      <c r="L50" s="11">
        <f>SUMIFS('เคี้ยวเอื้อง รายชุดการฆ่า'!S:S,'เคี้ยวเอื้อง รายชุดการฆ่า'!$F:$F,$A50,'เคี้ยวเอื้อง รายชุดการฆ่า'!$I:$I,$B50)</f>
        <v>0</v>
      </c>
      <c r="M50" s="11">
        <f>SUMIFS('เคี้ยวเอื้อง รายชุดการฆ่า'!T:T,'เคี้ยวเอื้อง รายชุดการฆ่า'!$F:$F,$A50,'เคี้ยวเอื้อง รายชุดการฆ่า'!$I:$I,$B50)</f>
        <v>0</v>
      </c>
      <c r="N50" s="11">
        <f>COUNTIFS('เคี้ยวเอื้อง รายชุดการฆ่า'!$F:$F,$A50,'เคี้ยวเอื้อง รายชุดการฆ่า'!$I:$I,$B50)</f>
        <v>0</v>
      </c>
      <c r="O50" s="11">
        <f>SUMIFS('เคี้ยวเอื้อง รายชุดการฆ่า'!V:V,'เคี้ยวเอื้อง รายชุดการฆ่า'!$F:$F,$A50,'เคี้ยวเอื้อง รายชุดการฆ่า'!$I:$I,$B50)</f>
        <v>0</v>
      </c>
      <c r="P50" s="11">
        <f>COUNTIFS('เคี้ยวเอื้อง รายชุดการฆ่า'!$F:$F,$A50,'เคี้ยวเอื้อง รายชุดการฆ่า'!$I:$I,$B50)</f>
        <v>0</v>
      </c>
    </row>
    <row r="51" spans="1:16">
      <c r="A51" s="9">
        <f>A48</f>
        <v>12</v>
      </c>
      <c r="B51" s="10" t="s">
        <v>44</v>
      </c>
      <c r="C51" s="11">
        <f>SUMIFS('เคี้ยวเอื้อง รายชุดการฆ่า'!J:J,'เคี้ยวเอื้อง รายชุดการฆ่า'!$F:$F,$A51,'เคี้ยวเอื้อง รายชุดการฆ่า'!$I:$I,$B51)</f>
        <v>0</v>
      </c>
      <c r="D51" s="11">
        <f>SUMIFS('เคี้ยวเอื้อง รายชุดการฆ่า'!K:K,'เคี้ยวเอื้อง รายชุดการฆ่า'!$F:$F,$A51,'เคี้ยวเอื้อง รายชุดการฆ่า'!$I:$I,$B51)</f>
        <v>0</v>
      </c>
      <c r="E51" s="11">
        <f>SUMIFS('เคี้ยวเอื้อง รายชุดการฆ่า'!L:L,'เคี้ยวเอื้อง รายชุดการฆ่า'!$F:$F,$A51,'เคี้ยวเอื้อง รายชุดการฆ่า'!$I:$I,$B51)</f>
        <v>0</v>
      </c>
      <c r="F51" s="11">
        <f>SUMIFS('เคี้ยวเอื้อง รายชุดการฆ่า'!M:M,'เคี้ยวเอื้อง รายชุดการฆ่า'!$F:$F,$A51,'เคี้ยวเอื้อง รายชุดการฆ่า'!$I:$I,$B51)</f>
        <v>0</v>
      </c>
      <c r="G51" s="11">
        <f>SUMIFS('เคี้ยวเอื้อง รายชุดการฆ่า'!N:N,'เคี้ยวเอื้อง รายชุดการฆ่า'!$F:$F,$A51,'เคี้ยวเอื้อง รายชุดการฆ่า'!$I:$I,$B51)</f>
        <v>0</v>
      </c>
      <c r="H51" s="11">
        <f>SUMIFS('เคี้ยวเอื้อง รายชุดการฆ่า'!O:O,'เคี้ยวเอื้อง รายชุดการฆ่า'!$F:$F,$A51,'เคี้ยวเอื้อง รายชุดการฆ่า'!$I:$I,$B51)</f>
        <v>0</v>
      </c>
      <c r="I51" s="11">
        <f>SUMIFS('เคี้ยวเอื้อง รายชุดการฆ่า'!P:P,'เคี้ยวเอื้อง รายชุดการฆ่า'!$F:$F,$A51,'เคี้ยวเอื้อง รายชุดการฆ่า'!$I:$I,$B51)</f>
        <v>0</v>
      </c>
      <c r="J51" s="11">
        <f>SUMIFS('เคี้ยวเอื้อง รายชุดการฆ่า'!Q:Q,'เคี้ยวเอื้อง รายชุดการฆ่า'!$F:$F,$A51,'เคี้ยวเอื้อง รายชุดการฆ่า'!$I:$I,$B51)</f>
        <v>0</v>
      </c>
      <c r="K51" s="11">
        <f>SUMIFS('เคี้ยวเอื้อง รายชุดการฆ่า'!R:R,'เคี้ยวเอื้อง รายชุดการฆ่า'!$F:$F,$A51,'เคี้ยวเอื้อง รายชุดการฆ่า'!$I:$I,$B51)</f>
        <v>0</v>
      </c>
      <c r="L51" s="11">
        <f>SUMIFS('เคี้ยวเอื้อง รายชุดการฆ่า'!S:S,'เคี้ยวเอื้อง รายชุดการฆ่า'!$F:$F,$A51,'เคี้ยวเอื้อง รายชุดการฆ่า'!$I:$I,$B51)</f>
        <v>0</v>
      </c>
      <c r="M51" s="11">
        <f>SUMIFS('เคี้ยวเอื้อง รายชุดการฆ่า'!T:T,'เคี้ยวเอื้อง รายชุดการฆ่า'!$F:$F,$A51,'เคี้ยวเอื้อง รายชุดการฆ่า'!$I:$I,$B51)</f>
        <v>0</v>
      </c>
      <c r="N51" s="11">
        <f>COUNTIFS('เคี้ยวเอื้อง รายชุดการฆ่า'!$F:$F,$A51,'เคี้ยวเอื้อง รายชุดการฆ่า'!$I:$I,$B51)</f>
        <v>0</v>
      </c>
      <c r="O51" s="11">
        <f>SUMIFS('เคี้ยวเอื้อง รายชุดการฆ่า'!V:V,'เคี้ยวเอื้อง รายชุดการฆ่า'!$F:$F,$A51,'เคี้ยวเอื้อง รายชุดการฆ่า'!$I:$I,$B51)</f>
        <v>0</v>
      </c>
      <c r="P51" s="11">
        <f>COUNTIFS('เคี้ยวเอื้อง รายชุดการฆ่า'!$F:$F,$A51,'เคี้ยวเอื้อง รายชุดการฆ่า'!$I:$I,$B51)</f>
        <v>0</v>
      </c>
    </row>
    <row r="52" spans="1:16">
      <c r="A52" s="9">
        <f>A48+1</f>
        <v>13</v>
      </c>
      <c r="B52" s="10" t="s">
        <v>41</v>
      </c>
      <c r="C52" s="11">
        <f>SUMIFS('เคี้ยวเอื้อง รายชุดการฆ่า'!J:J,'เคี้ยวเอื้อง รายชุดการฆ่า'!$F:$F,$A52,'เคี้ยวเอื้อง รายชุดการฆ่า'!$I:$I,$B52)</f>
        <v>0</v>
      </c>
      <c r="D52" s="11">
        <f>SUMIFS('เคี้ยวเอื้อง รายชุดการฆ่า'!K:K,'เคี้ยวเอื้อง รายชุดการฆ่า'!$F:$F,$A52,'เคี้ยวเอื้อง รายชุดการฆ่า'!$I:$I,$B52)</f>
        <v>0</v>
      </c>
      <c r="E52" s="11">
        <f>SUMIFS('เคี้ยวเอื้อง รายชุดการฆ่า'!L:L,'เคี้ยวเอื้อง รายชุดการฆ่า'!$F:$F,$A52,'เคี้ยวเอื้อง รายชุดการฆ่า'!$I:$I,$B52)</f>
        <v>0</v>
      </c>
      <c r="F52" s="11">
        <f>SUMIFS('เคี้ยวเอื้อง รายชุดการฆ่า'!M:M,'เคี้ยวเอื้อง รายชุดการฆ่า'!$F:$F,$A52,'เคี้ยวเอื้อง รายชุดการฆ่า'!$I:$I,$B52)</f>
        <v>0</v>
      </c>
      <c r="G52" s="11">
        <f>SUMIFS('เคี้ยวเอื้อง รายชุดการฆ่า'!N:N,'เคี้ยวเอื้อง รายชุดการฆ่า'!$F:$F,$A52,'เคี้ยวเอื้อง รายชุดการฆ่า'!$I:$I,$B52)</f>
        <v>0</v>
      </c>
      <c r="H52" s="11">
        <f>SUMIFS('เคี้ยวเอื้อง รายชุดการฆ่า'!O:O,'เคี้ยวเอื้อง รายชุดการฆ่า'!$F:$F,$A52,'เคี้ยวเอื้อง รายชุดการฆ่า'!$I:$I,$B52)</f>
        <v>0</v>
      </c>
      <c r="I52" s="11">
        <f>SUMIFS('เคี้ยวเอื้อง รายชุดการฆ่า'!P:P,'เคี้ยวเอื้อง รายชุดการฆ่า'!$F:$F,$A52,'เคี้ยวเอื้อง รายชุดการฆ่า'!$I:$I,$B52)</f>
        <v>0</v>
      </c>
      <c r="J52" s="11">
        <f>SUMIFS('เคี้ยวเอื้อง รายชุดการฆ่า'!Q:Q,'เคี้ยวเอื้อง รายชุดการฆ่า'!$F:$F,$A52,'เคี้ยวเอื้อง รายชุดการฆ่า'!$I:$I,$B52)</f>
        <v>0</v>
      </c>
      <c r="K52" s="11">
        <f>SUMIFS('เคี้ยวเอื้อง รายชุดการฆ่า'!R:R,'เคี้ยวเอื้อง รายชุดการฆ่า'!$F:$F,$A52,'เคี้ยวเอื้อง รายชุดการฆ่า'!$I:$I,$B52)</f>
        <v>0</v>
      </c>
      <c r="L52" s="11">
        <f>SUMIFS('เคี้ยวเอื้อง รายชุดการฆ่า'!S:S,'เคี้ยวเอื้อง รายชุดการฆ่า'!$F:$F,$A52,'เคี้ยวเอื้อง รายชุดการฆ่า'!$I:$I,$B52)</f>
        <v>0</v>
      </c>
      <c r="M52" s="11">
        <f>SUMIFS('เคี้ยวเอื้อง รายชุดการฆ่า'!T:T,'เคี้ยวเอื้อง รายชุดการฆ่า'!$F:$F,$A52,'เคี้ยวเอื้อง รายชุดการฆ่า'!$I:$I,$B52)</f>
        <v>0</v>
      </c>
      <c r="N52" s="11">
        <f>COUNTIFS('เคี้ยวเอื้อง รายชุดการฆ่า'!$F:$F,$A52,'เคี้ยวเอื้อง รายชุดการฆ่า'!$I:$I,$B52)</f>
        <v>0</v>
      </c>
      <c r="O52" s="11">
        <f>SUMIFS('เคี้ยวเอื้อง รายชุดการฆ่า'!V:V,'เคี้ยวเอื้อง รายชุดการฆ่า'!$F:$F,$A52,'เคี้ยวเอื้อง รายชุดการฆ่า'!$I:$I,$B52)</f>
        <v>0</v>
      </c>
      <c r="P52" s="11">
        <f>COUNTIFS('เคี้ยวเอื้อง รายชุดการฆ่า'!$F:$F,$A52,'เคี้ยวเอื้อง รายชุดการฆ่า'!$I:$I,$B52)</f>
        <v>0</v>
      </c>
    </row>
    <row r="53" spans="1:16">
      <c r="A53" s="9">
        <f t="shared" ref="A53" si="9">A52</f>
        <v>13</v>
      </c>
      <c r="B53" s="10" t="s">
        <v>42</v>
      </c>
      <c r="C53" s="11">
        <f>SUMIFS('เคี้ยวเอื้อง รายชุดการฆ่า'!J:J,'เคี้ยวเอื้อง รายชุดการฆ่า'!$F:$F,$A53,'เคี้ยวเอื้อง รายชุดการฆ่า'!$I:$I,$B53)</f>
        <v>0</v>
      </c>
      <c r="D53" s="11">
        <f>SUMIFS('เคี้ยวเอื้อง รายชุดการฆ่า'!K:K,'เคี้ยวเอื้อง รายชุดการฆ่า'!$F:$F,$A53,'เคี้ยวเอื้อง รายชุดการฆ่า'!$I:$I,$B53)</f>
        <v>0</v>
      </c>
      <c r="E53" s="11">
        <f>SUMIFS('เคี้ยวเอื้อง รายชุดการฆ่า'!L:L,'เคี้ยวเอื้อง รายชุดการฆ่า'!$F:$F,$A53,'เคี้ยวเอื้อง รายชุดการฆ่า'!$I:$I,$B53)</f>
        <v>0</v>
      </c>
      <c r="F53" s="11">
        <f>SUMIFS('เคี้ยวเอื้อง รายชุดการฆ่า'!M:M,'เคี้ยวเอื้อง รายชุดการฆ่า'!$F:$F,$A53,'เคี้ยวเอื้อง รายชุดการฆ่า'!$I:$I,$B53)</f>
        <v>0</v>
      </c>
      <c r="G53" s="11">
        <f>SUMIFS('เคี้ยวเอื้อง รายชุดการฆ่า'!N:N,'เคี้ยวเอื้อง รายชุดการฆ่า'!$F:$F,$A53,'เคี้ยวเอื้อง รายชุดการฆ่า'!$I:$I,$B53)</f>
        <v>0</v>
      </c>
      <c r="H53" s="11">
        <f>SUMIFS('เคี้ยวเอื้อง รายชุดการฆ่า'!O:O,'เคี้ยวเอื้อง รายชุดการฆ่า'!$F:$F,$A53,'เคี้ยวเอื้อง รายชุดการฆ่า'!$I:$I,$B53)</f>
        <v>0</v>
      </c>
      <c r="I53" s="11">
        <f>SUMIFS('เคี้ยวเอื้อง รายชุดการฆ่า'!P:P,'เคี้ยวเอื้อง รายชุดการฆ่า'!$F:$F,$A53,'เคี้ยวเอื้อง รายชุดการฆ่า'!$I:$I,$B53)</f>
        <v>0</v>
      </c>
      <c r="J53" s="11">
        <f>SUMIFS('เคี้ยวเอื้อง รายชุดการฆ่า'!Q:Q,'เคี้ยวเอื้อง รายชุดการฆ่า'!$F:$F,$A53,'เคี้ยวเอื้อง รายชุดการฆ่า'!$I:$I,$B53)</f>
        <v>0</v>
      </c>
      <c r="K53" s="11">
        <f>SUMIFS('เคี้ยวเอื้อง รายชุดการฆ่า'!R:R,'เคี้ยวเอื้อง รายชุดการฆ่า'!$F:$F,$A53,'เคี้ยวเอื้อง รายชุดการฆ่า'!$I:$I,$B53)</f>
        <v>0</v>
      </c>
      <c r="L53" s="11">
        <f>SUMIFS('เคี้ยวเอื้อง รายชุดการฆ่า'!S:S,'เคี้ยวเอื้อง รายชุดการฆ่า'!$F:$F,$A53,'เคี้ยวเอื้อง รายชุดการฆ่า'!$I:$I,$B53)</f>
        <v>0</v>
      </c>
      <c r="M53" s="11">
        <f>SUMIFS('เคี้ยวเอื้อง รายชุดการฆ่า'!T:T,'เคี้ยวเอื้อง รายชุดการฆ่า'!$F:$F,$A53,'เคี้ยวเอื้อง รายชุดการฆ่า'!$I:$I,$B53)</f>
        <v>0</v>
      </c>
      <c r="N53" s="11">
        <f>COUNTIFS('เคี้ยวเอื้อง รายชุดการฆ่า'!$F:$F,$A53,'เคี้ยวเอื้อง รายชุดการฆ่า'!$I:$I,$B53)</f>
        <v>0</v>
      </c>
      <c r="O53" s="11">
        <f>SUMIFS('เคี้ยวเอื้อง รายชุดการฆ่า'!V:V,'เคี้ยวเอื้อง รายชุดการฆ่า'!$F:$F,$A53,'เคี้ยวเอื้อง รายชุดการฆ่า'!$I:$I,$B53)</f>
        <v>0</v>
      </c>
      <c r="P53" s="11">
        <f>COUNTIFS('เคี้ยวเอื้อง รายชุดการฆ่า'!$F:$F,$A53,'เคี้ยวเอื้อง รายชุดการฆ่า'!$I:$I,$B53)</f>
        <v>0</v>
      </c>
    </row>
    <row r="54" spans="1:16">
      <c r="A54" s="9">
        <f t="shared" ref="A54" si="10">A52</f>
        <v>13</v>
      </c>
      <c r="B54" s="10" t="s">
        <v>43</v>
      </c>
      <c r="C54" s="11">
        <f>SUMIFS('เคี้ยวเอื้อง รายชุดการฆ่า'!J:J,'เคี้ยวเอื้อง รายชุดการฆ่า'!$F:$F,$A54,'เคี้ยวเอื้อง รายชุดการฆ่า'!$I:$I,$B54)</f>
        <v>0</v>
      </c>
      <c r="D54" s="11">
        <f>SUMIFS('เคี้ยวเอื้อง รายชุดการฆ่า'!K:K,'เคี้ยวเอื้อง รายชุดการฆ่า'!$F:$F,$A54,'เคี้ยวเอื้อง รายชุดการฆ่า'!$I:$I,$B54)</f>
        <v>0</v>
      </c>
      <c r="E54" s="11">
        <f>SUMIFS('เคี้ยวเอื้อง รายชุดการฆ่า'!L:L,'เคี้ยวเอื้อง รายชุดการฆ่า'!$F:$F,$A54,'เคี้ยวเอื้อง รายชุดการฆ่า'!$I:$I,$B54)</f>
        <v>0</v>
      </c>
      <c r="F54" s="11">
        <f>SUMIFS('เคี้ยวเอื้อง รายชุดการฆ่า'!M:M,'เคี้ยวเอื้อง รายชุดการฆ่า'!$F:$F,$A54,'เคี้ยวเอื้อง รายชุดการฆ่า'!$I:$I,$B54)</f>
        <v>0</v>
      </c>
      <c r="G54" s="11">
        <f>SUMIFS('เคี้ยวเอื้อง รายชุดการฆ่า'!N:N,'เคี้ยวเอื้อง รายชุดการฆ่า'!$F:$F,$A54,'เคี้ยวเอื้อง รายชุดการฆ่า'!$I:$I,$B54)</f>
        <v>0</v>
      </c>
      <c r="H54" s="11">
        <f>SUMIFS('เคี้ยวเอื้อง รายชุดการฆ่า'!O:O,'เคี้ยวเอื้อง รายชุดการฆ่า'!$F:$F,$A54,'เคี้ยวเอื้อง รายชุดการฆ่า'!$I:$I,$B54)</f>
        <v>0</v>
      </c>
      <c r="I54" s="11">
        <f>SUMIFS('เคี้ยวเอื้อง รายชุดการฆ่า'!P:P,'เคี้ยวเอื้อง รายชุดการฆ่า'!$F:$F,$A54,'เคี้ยวเอื้อง รายชุดการฆ่า'!$I:$I,$B54)</f>
        <v>0</v>
      </c>
      <c r="J54" s="11">
        <f>SUMIFS('เคี้ยวเอื้อง รายชุดการฆ่า'!Q:Q,'เคี้ยวเอื้อง รายชุดการฆ่า'!$F:$F,$A54,'เคี้ยวเอื้อง รายชุดการฆ่า'!$I:$I,$B54)</f>
        <v>0</v>
      </c>
      <c r="K54" s="11">
        <f>SUMIFS('เคี้ยวเอื้อง รายชุดการฆ่า'!R:R,'เคี้ยวเอื้อง รายชุดการฆ่า'!$F:$F,$A54,'เคี้ยวเอื้อง รายชุดการฆ่า'!$I:$I,$B54)</f>
        <v>0</v>
      </c>
      <c r="L54" s="11">
        <f>SUMIFS('เคี้ยวเอื้อง รายชุดการฆ่า'!S:S,'เคี้ยวเอื้อง รายชุดการฆ่า'!$F:$F,$A54,'เคี้ยวเอื้อง รายชุดการฆ่า'!$I:$I,$B54)</f>
        <v>0</v>
      </c>
      <c r="M54" s="11">
        <f>SUMIFS('เคี้ยวเอื้อง รายชุดการฆ่า'!T:T,'เคี้ยวเอื้อง รายชุดการฆ่า'!$F:$F,$A54,'เคี้ยวเอื้อง รายชุดการฆ่า'!$I:$I,$B54)</f>
        <v>0</v>
      </c>
      <c r="N54" s="11">
        <f>COUNTIFS('เคี้ยวเอื้อง รายชุดการฆ่า'!$F:$F,$A54,'เคี้ยวเอื้อง รายชุดการฆ่า'!$I:$I,$B54)</f>
        <v>0</v>
      </c>
      <c r="O54" s="11">
        <f>SUMIFS('เคี้ยวเอื้อง รายชุดการฆ่า'!V:V,'เคี้ยวเอื้อง รายชุดการฆ่า'!$F:$F,$A54,'เคี้ยวเอื้อง รายชุดการฆ่า'!$I:$I,$B54)</f>
        <v>0</v>
      </c>
      <c r="P54" s="11">
        <f>COUNTIFS('เคี้ยวเอื้อง รายชุดการฆ่า'!$F:$F,$A54,'เคี้ยวเอื้อง รายชุดการฆ่า'!$I:$I,$B54)</f>
        <v>0</v>
      </c>
    </row>
    <row r="55" spans="1:16">
      <c r="A55" s="9">
        <f t="shared" ref="A55" si="11">A52</f>
        <v>13</v>
      </c>
      <c r="B55" s="10" t="s">
        <v>44</v>
      </c>
      <c r="C55" s="11">
        <f>SUMIFS('เคี้ยวเอื้อง รายชุดการฆ่า'!J:J,'เคี้ยวเอื้อง รายชุดการฆ่า'!$F:$F,$A55,'เคี้ยวเอื้อง รายชุดการฆ่า'!$I:$I,$B55)</f>
        <v>0</v>
      </c>
      <c r="D55" s="11">
        <f>SUMIFS('เคี้ยวเอื้อง รายชุดการฆ่า'!K:K,'เคี้ยวเอื้อง รายชุดการฆ่า'!$F:$F,$A55,'เคี้ยวเอื้อง รายชุดการฆ่า'!$I:$I,$B55)</f>
        <v>0</v>
      </c>
      <c r="E55" s="11">
        <f>SUMIFS('เคี้ยวเอื้อง รายชุดการฆ่า'!L:L,'เคี้ยวเอื้อง รายชุดการฆ่า'!$F:$F,$A55,'เคี้ยวเอื้อง รายชุดการฆ่า'!$I:$I,$B55)</f>
        <v>0</v>
      </c>
      <c r="F55" s="11">
        <f>SUMIFS('เคี้ยวเอื้อง รายชุดการฆ่า'!M:M,'เคี้ยวเอื้อง รายชุดการฆ่า'!$F:$F,$A55,'เคี้ยวเอื้อง รายชุดการฆ่า'!$I:$I,$B55)</f>
        <v>0</v>
      </c>
      <c r="G55" s="11">
        <f>SUMIFS('เคี้ยวเอื้อง รายชุดการฆ่า'!N:N,'เคี้ยวเอื้อง รายชุดการฆ่า'!$F:$F,$A55,'เคี้ยวเอื้อง รายชุดการฆ่า'!$I:$I,$B55)</f>
        <v>0</v>
      </c>
      <c r="H55" s="11">
        <f>SUMIFS('เคี้ยวเอื้อง รายชุดการฆ่า'!O:O,'เคี้ยวเอื้อง รายชุดการฆ่า'!$F:$F,$A55,'เคี้ยวเอื้อง รายชุดการฆ่า'!$I:$I,$B55)</f>
        <v>0</v>
      </c>
      <c r="I55" s="11">
        <f>SUMIFS('เคี้ยวเอื้อง รายชุดการฆ่า'!P:P,'เคี้ยวเอื้อง รายชุดการฆ่า'!$F:$F,$A55,'เคี้ยวเอื้อง รายชุดการฆ่า'!$I:$I,$B55)</f>
        <v>0</v>
      </c>
      <c r="J55" s="11">
        <f>SUMIFS('เคี้ยวเอื้อง รายชุดการฆ่า'!Q:Q,'เคี้ยวเอื้อง รายชุดการฆ่า'!$F:$F,$A55,'เคี้ยวเอื้อง รายชุดการฆ่า'!$I:$I,$B55)</f>
        <v>0</v>
      </c>
      <c r="K55" s="11">
        <f>SUMIFS('เคี้ยวเอื้อง รายชุดการฆ่า'!R:R,'เคี้ยวเอื้อง รายชุดการฆ่า'!$F:$F,$A55,'เคี้ยวเอื้อง รายชุดการฆ่า'!$I:$I,$B55)</f>
        <v>0</v>
      </c>
      <c r="L55" s="11">
        <f>SUMIFS('เคี้ยวเอื้อง รายชุดการฆ่า'!S:S,'เคี้ยวเอื้อง รายชุดการฆ่า'!$F:$F,$A55,'เคี้ยวเอื้อง รายชุดการฆ่า'!$I:$I,$B55)</f>
        <v>0</v>
      </c>
      <c r="M55" s="11">
        <f>SUMIFS('เคี้ยวเอื้อง รายชุดการฆ่า'!T:T,'เคี้ยวเอื้อง รายชุดการฆ่า'!$F:$F,$A55,'เคี้ยวเอื้อง รายชุดการฆ่า'!$I:$I,$B55)</f>
        <v>0</v>
      </c>
      <c r="N55" s="11">
        <f>COUNTIFS('เคี้ยวเอื้อง รายชุดการฆ่า'!$F:$F,$A55,'เคี้ยวเอื้อง รายชุดการฆ่า'!$I:$I,$B55)</f>
        <v>0</v>
      </c>
      <c r="O55" s="11">
        <f>SUMIFS('เคี้ยวเอื้อง รายชุดการฆ่า'!V:V,'เคี้ยวเอื้อง รายชุดการฆ่า'!$F:$F,$A55,'เคี้ยวเอื้อง รายชุดการฆ่า'!$I:$I,$B55)</f>
        <v>0</v>
      </c>
      <c r="P55" s="11">
        <f>COUNTIFS('เคี้ยวเอื้อง รายชุดการฆ่า'!$F:$F,$A55,'เคี้ยวเอื้อง รายชุดการฆ่า'!$I:$I,$B55)</f>
        <v>0</v>
      </c>
    </row>
    <row r="56" spans="1:16">
      <c r="A56" s="9">
        <f>A52+1</f>
        <v>14</v>
      </c>
      <c r="B56" s="10" t="s">
        <v>41</v>
      </c>
      <c r="C56" s="11">
        <f>SUMIFS('เคี้ยวเอื้อง รายชุดการฆ่า'!J:J,'เคี้ยวเอื้อง รายชุดการฆ่า'!$F:$F,$A56,'เคี้ยวเอื้อง รายชุดการฆ่า'!$I:$I,$B56)</f>
        <v>0</v>
      </c>
      <c r="D56" s="11">
        <f>SUMIFS('เคี้ยวเอื้อง รายชุดการฆ่า'!K:K,'เคี้ยวเอื้อง รายชุดการฆ่า'!$F:$F,$A56,'เคี้ยวเอื้อง รายชุดการฆ่า'!$I:$I,$B56)</f>
        <v>0</v>
      </c>
      <c r="E56" s="11">
        <f>SUMIFS('เคี้ยวเอื้อง รายชุดการฆ่า'!L:L,'เคี้ยวเอื้อง รายชุดการฆ่า'!$F:$F,$A56,'เคี้ยวเอื้อง รายชุดการฆ่า'!$I:$I,$B56)</f>
        <v>0</v>
      </c>
      <c r="F56" s="11">
        <f>SUMIFS('เคี้ยวเอื้อง รายชุดการฆ่า'!M:M,'เคี้ยวเอื้อง รายชุดการฆ่า'!$F:$F,$A56,'เคี้ยวเอื้อง รายชุดการฆ่า'!$I:$I,$B56)</f>
        <v>0</v>
      </c>
      <c r="G56" s="11">
        <f>SUMIFS('เคี้ยวเอื้อง รายชุดการฆ่า'!N:N,'เคี้ยวเอื้อง รายชุดการฆ่า'!$F:$F,$A56,'เคี้ยวเอื้อง รายชุดการฆ่า'!$I:$I,$B56)</f>
        <v>0</v>
      </c>
      <c r="H56" s="11">
        <f>SUMIFS('เคี้ยวเอื้อง รายชุดการฆ่า'!O:O,'เคี้ยวเอื้อง รายชุดการฆ่า'!$F:$F,$A56,'เคี้ยวเอื้อง รายชุดการฆ่า'!$I:$I,$B56)</f>
        <v>0</v>
      </c>
      <c r="I56" s="11">
        <f>SUMIFS('เคี้ยวเอื้อง รายชุดการฆ่า'!P:P,'เคี้ยวเอื้อง รายชุดการฆ่า'!$F:$F,$A56,'เคี้ยวเอื้อง รายชุดการฆ่า'!$I:$I,$B56)</f>
        <v>0</v>
      </c>
      <c r="J56" s="11">
        <f>SUMIFS('เคี้ยวเอื้อง รายชุดการฆ่า'!Q:Q,'เคี้ยวเอื้อง รายชุดการฆ่า'!$F:$F,$A56,'เคี้ยวเอื้อง รายชุดการฆ่า'!$I:$I,$B56)</f>
        <v>0</v>
      </c>
      <c r="K56" s="11">
        <f>SUMIFS('เคี้ยวเอื้อง รายชุดการฆ่า'!R:R,'เคี้ยวเอื้อง รายชุดการฆ่า'!$F:$F,$A56,'เคี้ยวเอื้อง รายชุดการฆ่า'!$I:$I,$B56)</f>
        <v>0</v>
      </c>
      <c r="L56" s="11">
        <f>SUMIFS('เคี้ยวเอื้อง รายชุดการฆ่า'!S:S,'เคี้ยวเอื้อง รายชุดการฆ่า'!$F:$F,$A56,'เคี้ยวเอื้อง รายชุดการฆ่า'!$I:$I,$B56)</f>
        <v>0</v>
      </c>
      <c r="M56" s="11">
        <f>SUMIFS('เคี้ยวเอื้อง รายชุดการฆ่า'!T:T,'เคี้ยวเอื้อง รายชุดการฆ่า'!$F:$F,$A56,'เคี้ยวเอื้อง รายชุดการฆ่า'!$I:$I,$B56)</f>
        <v>0</v>
      </c>
      <c r="N56" s="11">
        <f>COUNTIFS('เคี้ยวเอื้อง รายชุดการฆ่า'!$F:$F,$A56,'เคี้ยวเอื้อง รายชุดการฆ่า'!$I:$I,$B56)</f>
        <v>0</v>
      </c>
      <c r="O56" s="11">
        <f>SUMIFS('เคี้ยวเอื้อง รายชุดการฆ่า'!V:V,'เคี้ยวเอื้อง รายชุดการฆ่า'!$F:$F,$A56,'เคี้ยวเอื้อง รายชุดการฆ่า'!$I:$I,$B56)</f>
        <v>0</v>
      </c>
      <c r="P56" s="11">
        <f>COUNTIFS('เคี้ยวเอื้อง รายชุดการฆ่า'!$F:$F,$A56,'เคี้ยวเอื้อง รายชุดการฆ่า'!$I:$I,$B56)</f>
        <v>0</v>
      </c>
    </row>
    <row r="57" spans="1:16">
      <c r="A57" s="9">
        <f t="shared" ref="A57" si="12">A56</f>
        <v>14</v>
      </c>
      <c r="B57" s="10" t="s">
        <v>42</v>
      </c>
      <c r="C57" s="11">
        <f>SUMIFS('เคี้ยวเอื้อง รายชุดการฆ่า'!J:J,'เคี้ยวเอื้อง รายชุดการฆ่า'!$F:$F,$A57,'เคี้ยวเอื้อง รายชุดการฆ่า'!$I:$I,$B57)</f>
        <v>0</v>
      </c>
      <c r="D57" s="11">
        <f>SUMIFS('เคี้ยวเอื้อง รายชุดการฆ่า'!K:K,'เคี้ยวเอื้อง รายชุดการฆ่า'!$F:$F,$A57,'เคี้ยวเอื้อง รายชุดการฆ่า'!$I:$I,$B57)</f>
        <v>0</v>
      </c>
      <c r="E57" s="11">
        <f>SUMIFS('เคี้ยวเอื้อง รายชุดการฆ่า'!L:L,'เคี้ยวเอื้อง รายชุดการฆ่า'!$F:$F,$A57,'เคี้ยวเอื้อง รายชุดการฆ่า'!$I:$I,$B57)</f>
        <v>0</v>
      </c>
      <c r="F57" s="11">
        <f>SUMIFS('เคี้ยวเอื้อง รายชุดการฆ่า'!M:M,'เคี้ยวเอื้อง รายชุดการฆ่า'!$F:$F,$A57,'เคี้ยวเอื้อง รายชุดการฆ่า'!$I:$I,$B57)</f>
        <v>0</v>
      </c>
      <c r="G57" s="11">
        <f>SUMIFS('เคี้ยวเอื้อง รายชุดการฆ่า'!N:N,'เคี้ยวเอื้อง รายชุดการฆ่า'!$F:$F,$A57,'เคี้ยวเอื้อง รายชุดการฆ่า'!$I:$I,$B57)</f>
        <v>0</v>
      </c>
      <c r="H57" s="11">
        <f>SUMIFS('เคี้ยวเอื้อง รายชุดการฆ่า'!O:O,'เคี้ยวเอื้อง รายชุดการฆ่า'!$F:$F,$A57,'เคี้ยวเอื้อง รายชุดการฆ่า'!$I:$I,$B57)</f>
        <v>0</v>
      </c>
      <c r="I57" s="11">
        <f>SUMIFS('เคี้ยวเอื้อง รายชุดการฆ่า'!P:P,'เคี้ยวเอื้อง รายชุดการฆ่า'!$F:$F,$A57,'เคี้ยวเอื้อง รายชุดการฆ่า'!$I:$I,$B57)</f>
        <v>0</v>
      </c>
      <c r="J57" s="11">
        <f>SUMIFS('เคี้ยวเอื้อง รายชุดการฆ่า'!Q:Q,'เคี้ยวเอื้อง รายชุดการฆ่า'!$F:$F,$A57,'เคี้ยวเอื้อง รายชุดการฆ่า'!$I:$I,$B57)</f>
        <v>0</v>
      </c>
      <c r="K57" s="11">
        <f>SUMIFS('เคี้ยวเอื้อง รายชุดการฆ่า'!R:R,'เคี้ยวเอื้อง รายชุดการฆ่า'!$F:$F,$A57,'เคี้ยวเอื้อง รายชุดการฆ่า'!$I:$I,$B57)</f>
        <v>0</v>
      </c>
      <c r="L57" s="11">
        <f>SUMIFS('เคี้ยวเอื้อง รายชุดการฆ่า'!S:S,'เคี้ยวเอื้อง รายชุดการฆ่า'!$F:$F,$A57,'เคี้ยวเอื้อง รายชุดการฆ่า'!$I:$I,$B57)</f>
        <v>0</v>
      </c>
      <c r="M57" s="11">
        <f>SUMIFS('เคี้ยวเอื้อง รายชุดการฆ่า'!T:T,'เคี้ยวเอื้อง รายชุดการฆ่า'!$F:$F,$A57,'เคี้ยวเอื้อง รายชุดการฆ่า'!$I:$I,$B57)</f>
        <v>0</v>
      </c>
      <c r="N57" s="11">
        <f>COUNTIFS('เคี้ยวเอื้อง รายชุดการฆ่า'!$F:$F,$A57,'เคี้ยวเอื้อง รายชุดการฆ่า'!$I:$I,$B57)</f>
        <v>0</v>
      </c>
      <c r="O57" s="11">
        <f>SUMIFS('เคี้ยวเอื้อง รายชุดการฆ่า'!V:V,'เคี้ยวเอื้อง รายชุดการฆ่า'!$F:$F,$A57,'เคี้ยวเอื้อง รายชุดการฆ่า'!$I:$I,$B57)</f>
        <v>0</v>
      </c>
      <c r="P57" s="11">
        <f>COUNTIFS('เคี้ยวเอื้อง รายชุดการฆ่า'!$F:$F,$A57,'เคี้ยวเอื้อง รายชุดการฆ่า'!$I:$I,$B57)</f>
        <v>0</v>
      </c>
    </row>
    <row r="58" spans="1:16">
      <c r="A58" s="9">
        <f t="shared" ref="A58" si="13">A56</f>
        <v>14</v>
      </c>
      <c r="B58" s="10" t="s">
        <v>43</v>
      </c>
      <c r="C58" s="11">
        <f>SUMIFS('เคี้ยวเอื้อง รายชุดการฆ่า'!J:J,'เคี้ยวเอื้อง รายชุดการฆ่า'!$F:$F,$A58,'เคี้ยวเอื้อง รายชุดการฆ่า'!$I:$I,$B58)</f>
        <v>0</v>
      </c>
      <c r="D58" s="11">
        <f>SUMIFS('เคี้ยวเอื้อง รายชุดการฆ่า'!K:K,'เคี้ยวเอื้อง รายชุดการฆ่า'!$F:$F,$A58,'เคี้ยวเอื้อง รายชุดการฆ่า'!$I:$I,$B58)</f>
        <v>0</v>
      </c>
      <c r="E58" s="11">
        <f>SUMIFS('เคี้ยวเอื้อง รายชุดการฆ่า'!L:L,'เคี้ยวเอื้อง รายชุดการฆ่า'!$F:$F,$A58,'เคี้ยวเอื้อง รายชุดการฆ่า'!$I:$I,$B58)</f>
        <v>0</v>
      </c>
      <c r="F58" s="11">
        <f>SUMIFS('เคี้ยวเอื้อง รายชุดการฆ่า'!M:M,'เคี้ยวเอื้อง รายชุดการฆ่า'!$F:$F,$A58,'เคี้ยวเอื้อง รายชุดการฆ่า'!$I:$I,$B58)</f>
        <v>0</v>
      </c>
      <c r="G58" s="11">
        <f>SUMIFS('เคี้ยวเอื้อง รายชุดการฆ่า'!N:N,'เคี้ยวเอื้อง รายชุดการฆ่า'!$F:$F,$A58,'เคี้ยวเอื้อง รายชุดการฆ่า'!$I:$I,$B58)</f>
        <v>0</v>
      </c>
      <c r="H58" s="11">
        <f>SUMIFS('เคี้ยวเอื้อง รายชุดการฆ่า'!O:O,'เคี้ยวเอื้อง รายชุดการฆ่า'!$F:$F,$A58,'เคี้ยวเอื้อง รายชุดการฆ่า'!$I:$I,$B58)</f>
        <v>0</v>
      </c>
      <c r="I58" s="11">
        <f>SUMIFS('เคี้ยวเอื้อง รายชุดการฆ่า'!P:P,'เคี้ยวเอื้อง รายชุดการฆ่า'!$F:$F,$A58,'เคี้ยวเอื้อง รายชุดการฆ่า'!$I:$I,$B58)</f>
        <v>0</v>
      </c>
      <c r="J58" s="11">
        <f>SUMIFS('เคี้ยวเอื้อง รายชุดการฆ่า'!Q:Q,'เคี้ยวเอื้อง รายชุดการฆ่า'!$F:$F,$A58,'เคี้ยวเอื้อง รายชุดการฆ่า'!$I:$I,$B58)</f>
        <v>0</v>
      </c>
      <c r="K58" s="11">
        <f>SUMIFS('เคี้ยวเอื้อง รายชุดการฆ่า'!R:R,'เคี้ยวเอื้อง รายชุดการฆ่า'!$F:$F,$A58,'เคี้ยวเอื้อง รายชุดการฆ่า'!$I:$I,$B58)</f>
        <v>0</v>
      </c>
      <c r="L58" s="11">
        <f>SUMIFS('เคี้ยวเอื้อง รายชุดการฆ่า'!S:S,'เคี้ยวเอื้อง รายชุดการฆ่า'!$F:$F,$A58,'เคี้ยวเอื้อง รายชุดการฆ่า'!$I:$I,$B58)</f>
        <v>0</v>
      </c>
      <c r="M58" s="11">
        <f>SUMIFS('เคี้ยวเอื้อง รายชุดการฆ่า'!T:T,'เคี้ยวเอื้อง รายชุดการฆ่า'!$F:$F,$A58,'เคี้ยวเอื้อง รายชุดการฆ่า'!$I:$I,$B58)</f>
        <v>0</v>
      </c>
      <c r="N58" s="11">
        <f>COUNTIFS('เคี้ยวเอื้อง รายชุดการฆ่า'!$F:$F,$A58,'เคี้ยวเอื้อง รายชุดการฆ่า'!$I:$I,$B58)</f>
        <v>0</v>
      </c>
      <c r="O58" s="11">
        <f>SUMIFS('เคี้ยวเอื้อง รายชุดการฆ่า'!V:V,'เคี้ยวเอื้อง รายชุดการฆ่า'!$F:$F,$A58,'เคี้ยวเอื้อง รายชุดการฆ่า'!$I:$I,$B58)</f>
        <v>0</v>
      </c>
      <c r="P58" s="11">
        <f>COUNTIFS('เคี้ยวเอื้อง รายชุดการฆ่า'!$F:$F,$A58,'เคี้ยวเอื้อง รายชุดการฆ่า'!$I:$I,$B58)</f>
        <v>0</v>
      </c>
    </row>
    <row r="59" spans="1:16">
      <c r="A59" s="9">
        <f t="shared" ref="A59" si="14">A56</f>
        <v>14</v>
      </c>
      <c r="B59" s="10" t="s">
        <v>44</v>
      </c>
      <c r="C59" s="11">
        <f>SUMIFS('เคี้ยวเอื้อง รายชุดการฆ่า'!J:J,'เคี้ยวเอื้อง รายชุดการฆ่า'!$F:$F,$A59,'เคี้ยวเอื้อง รายชุดการฆ่า'!$I:$I,$B59)</f>
        <v>0</v>
      </c>
      <c r="D59" s="11">
        <f>SUMIFS('เคี้ยวเอื้อง รายชุดการฆ่า'!K:K,'เคี้ยวเอื้อง รายชุดการฆ่า'!$F:$F,$A59,'เคี้ยวเอื้อง รายชุดการฆ่า'!$I:$I,$B59)</f>
        <v>0</v>
      </c>
      <c r="E59" s="11">
        <f>SUMIFS('เคี้ยวเอื้อง รายชุดการฆ่า'!L:L,'เคี้ยวเอื้อง รายชุดการฆ่า'!$F:$F,$A59,'เคี้ยวเอื้อง รายชุดการฆ่า'!$I:$I,$B59)</f>
        <v>0</v>
      </c>
      <c r="F59" s="11">
        <f>SUMIFS('เคี้ยวเอื้อง รายชุดการฆ่า'!M:M,'เคี้ยวเอื้อง รายชุดการฆ่า'!$F:$F,$A59,'เคี้ยวเอื้อง รายชุดการฆ่า'!$I:$I,$B59)</f>
        <v>0</v>
      </c>
      <c r="G59" s="11">
        <f>SUMIFS('เคี้ยวเอื้อง รายชุดการฆ่า'!N:N,'เคี้ยวเอื้อง รายชุดการฆ่า'!$F:$F,$A59,'เคี้ยวเอื้อง รายชุดการฆ่า'!$I:$I,$B59)</f>
        <v>0</v>
      </c>
      <c r="H59" s="11">
        <f>SUMIFS('เคี้ยวเอื้อง รายชุดการฆ่า'!O:O,'เคี้ยวเอื้อง รายชุดการฆ่า'!$F:$F,$A59,'เคี้ยวเอื้อง รายชุดการฆ่า'!$I:$I,$B59)</f>
        <v>0</v>
      </c>
      <c r="I59" s="11">
        <f>SUMIFS('เคี้ยวเอื้อง รายชุดการฆ่า'!P:P,'เคี้ยวเอื้อง รายชุดการฆ่า'!$F:$F,$A59,'เคี้ยวเอื้อง รายชุดการฆ่า'!$I:$I,$B59)</f>
        <v>0</v>
      </c>
      <c r="J59" s="11">
        <f>SUMIFS('เคี้ยวเอื้อง รายชุดการฆ่า'!Q:Q,'เคี้ยวเอื้อง รายชุดการฆ่า'!$F:$F,$A59,'เคี้ยวเอื้อง รายชุดการฆ่า'!$I:$I,$B59)</f>
        <v>0</v>
      </c>
      <c r="K59" s="11">
        <f>SUMIFS('เคี้ยวเอื้อง รายชุดการฆ่า'!R:R,'เคี้ยวเอื้อง รายชุดการฆ่า'!$F:$F,$A59,'เคี้ยวเอื้อง รายชุดการฆ่า'!$I:$I,$B59)</f>
        <v>0</v>
      </c>
      <c r="L59" s="11">
        <f>SUMIFS('เคี้ยวเอื้อง รายชุดการฆ่า'!S:S,'เคี้ยวเอื้อง รายชุดการฆ่า'!$F:$F,$A59,'เคี้ยวเอื้อง รายชุดการฆ่า'!$I:$I,$B59)</f>
        <v>0</v>
      </c>
      <c r="M59" s="11">
        <f>SUMIFS('เคี้ยวเอื้อง รายชุดการฆ่า'!T:T,'เคี้ยวเอื้อง รายชุดการฆ่า'!$F:$F,$A59,'เคี้ยวเอื้อง รายชุดการฆ่า'!$I:$I,$B59)</f>
        <v>0</v>
      </c>
      <c r="N59" s="11">
        <f>COUNTIFS('เคี้ยวเอื้อง รายชุดการฆ่า'!$F:$F,$A59,'เคี้ยวเอื้อง รายชุดการฆ่า'!$I:$I,$B59)</f>
        <v>0</v>
      </c>
      <c r="O59" s="11">
        <f>SUMIFS('เคี้ยวเอื้อง รายชุดการฆ่า'!V:V,'เคี้ยวเอื้อง รายชุดการฆ่า'!$F:$F,$A59,'เคี้ยวเอื้อง รายชุดการฆ่า'!$I:$I,$B59)</f>
        <v>0</v>
      </c>
      <c r="P59" s="11">
        <f>COUNTIFS('เคี้ยวเอื้อง รายชุดการฆ่า'!$F:$F,$A59,'เคี้ยวเอื้อง รายชุดการฆ่า'!$I:$I,$B59)</f>
        <v>0</v>
      </c>
    </row>
    <row r="60" spans="1:16">
      <c r="A60" s="9">
        <f>A56+1</f>
        <v>15</v>
      </c>
      <c r="B60" s="10" t="s">
        <v>41</v>
      </c>
      <c r="C60" s="11">
        <f>SUMIFS('เคี้ยวเอื้อง รายชุดการฆ่า'!J:J,'เคี้ยวเอื้อง รายชุดการฆ่า'!$F:$F,$A60,'เคี้ยวเอื้อง รายชุดการฆ่า'!$I:$I,$B60)</f>
        <v>0</v>
      </c>
      <c r="D60" s="11">
        <f>SUMIFS('เคี้ยวเอื้อง รายชุดการฆ่า'!K:K,'เคี้ยวเอื้อง รายชุดการฆ่า'!$F:$F,$A60,'เคี้ยวเอื้อง รายชุดการฆ่า'!$I:$I,$B60)</f>
        <v>0</v>
      </c>
      <c r="E60" s="11">
        <f>SUMIFS('เคี้ยวเอื้อง รายชุดการฆ่า'!L:L,'เคี้ยวเอื้อง รายชุดการฆ่า'!$F:$F,$A60,'เคี้ยวเอื้อง รายชุดการฆ่า'!$I:$I,$B60)</f>
        <v>0</v>
      </c>
      <c r="F60" s="11">
        <f>SUMIFS('เคี้ยวเอื้อง รายชุดการฆ่า'!M:M,'เคี้ยวเอื้อง รายชุดการฆ่า'!$F:$F,$A60,'เคี้ยวเอื้อง รายชุดการฆ่า'!$I:$I,$B60)</f>
        <v>0</v>
      </c>
      <c r="G60" s="11">
        <f>SUMIFS('เคี้ยวเอื้อง รายชุดการฆ่า'!N:N,'เคี้ยวเอื้อง รายชุดการฆ่า'!$F:$F,$A60,'เคี้ยวเอื้อง รายชุดการฆ่า'!$I:$I,$B60)</f>
        <v>0</v>
      </c>
      <c r="H60" s="11">
        <f>SUMIFS('เคี้ยวเอื้อง รายชุดการฆ่า'!O:O,'เคี้ยวเอื้อง รายชุดการฆ่า'!$F:$F,$A60,'เคี้ยวเอื้อง รายชุดการฆ่า'!$I:$I,$B60)</f>
        <v>0</v>
      </c>
      <c r="I60" s="11">
        <f>SUMIFS('เคี้ยวเอื้อง รายชุดการฆ่า'!P:P,'เคี้ยวเอื้อง รายชุดการฆ่า'!$F:$F,$A60,'เคี้ยวเอื้อง รายชุดการฆ่า'!$I:$I,$B60)</f>
        <v>0</v>
      </c>
      <c r="J60" s="11">
        <f>SUMIFS('เคี้ยวเอื้อง รายชุดการฆ่า'!Q:Q,'เคี้ยวเอื้อง รายชุดการฆ่า'!$F:$F,$A60,'เคี้ยวเอื้อง รายชุดการฆ่า'!$I:$I,$B60)</f>
        <v>0</v>
      </c>
      <c r="K60" s="11">
        <f>SUMIFS('เคี้ยวเอื้อง รายชุดการฆ่า'!R:R,'เคี้ยวเอื้อง รายชุดการฆ่า'!$F:$F,$A60,'เคี้ยวเอื้อง รายชุดการฆ่า'!$I:$I,$B60)</f>
        <v>0</v>
      </c>
      <c r="L60" s="11">
        <f>SUMIFS('เคี้ยวเอื้อง รายชุดการฆ่า'!S:S,'เคี้ยวเอื้อง รายชุดการฆ่า'!$F:$F,$A60,'เคี้ยวเอื้อง รายชุดการฆ่า'!$I:$I,$B60)</f>
        <v>0</v>
      </c>
      <c r="M60" s="11">
        <f>SUMIFS('เคี้ยวเอื้อง รายชุดการฆ่า'!T:T,'เคี้ยวเอื้อง รายชุดการฆ่า'!$F:$F,$A60,'เคี้ยวเอื้อง รายชุดการฆ่า'!$I:$I,$B60)</f>
        <v>0</v>
      </c>
      <c r="N60" s="11">
        <f>COUNTIFS('เคี้ยวเอื้อง รายชุดการฆ่า'!$F:$F,$A60,'เคี้ยวเอื้อง รายชุดการฆ่า'!$I:$I,$B60)</f>
        <v>0</v>
      </c>
      <c r="O60" s="11">
        <f>SUMIFS('เคี้ยวเอื้อง รายชุดการฆ่า'!V:V,'เคี้ยวเอื้อง รายชุดการฆ่า'!$F:$F,$A60,'เคี้ยวเอื้อง รายชุดการฆ่า'!$I:$I,$B60)</f>
        <v>0</v>
      </c>
      <c r="P60" s="11">
        <f>COUNTIFS('เคี้ยวเอื้อง รายชุดการฆ่า'!$F:$F,$A60,'เคี้ยวเอื้อง รายชุดการฆ่า'!$I:$I,$B60)</f>
        <v>0</v>
      </c>
    </row>
    <row r="61" spans="1:16">
      <c r="A61" s="9">
        <f t="shared" ref="A61" si="15">A60</f>
        <v>15</v>
      </c>
      <c r="B61" s="10" t="s">
        <v>42</v>
      </c>
      <c r="C61" s="11">
        <f>SUMIFS('เคี้ยวเอื้อง รายชุดการฆ่า'!J:J,'เคี้ยวเอื้อง รายชุดการฆ่า'!$F:$F,$A61,'เคี้ยวเอื้อง รายชุดการฆ่า'!$I:$I,$B61)</f>
        <v>0</v>
      </c>
      <c r="D61" s="11">
        <f>SUMIFS('เคี้ยวเอื้อง รายชุดการฆ่า'!K:K,'เคี้ยวเอื้อง รายชุดการฆ่า'!$F:$F,$A61,'เคี้ยวเอื้อง รายชุดการฆ่า'!$I:$I,$B61)</f>
        <v>0</v>
      </c>
      <c r="E61" s="11">
        <f>SUMIFS('เคี้ยวเอื้อง รายชุดการฆ่า'!L:L,'เคี้ยวเอื้อง รายชุดการฆ่า'!$F:$F,$A61,'เคี้ยวเอื้อง รายชุดการฆ่า'!$I:$I,$B61)</f>
        <v>0</v>
      </c>
      <c r="F61" s="11">
        <f>SUMIFS('เคี้ยวเอื้อง รายชุดการฆ่า'!M:M,'เคี้ยวเอื้อง รายชุดการฆ่า'!$F:$F,$A61,'เคี้ยวเอื้อง รายชุดการฆ่า'!$I:$I,$B61)</f>
        <v>0</v>
      </c>
      <c r="G61" s="11">
        <f>SUMIFS('เคี้ยวเอื้อง รายชุดการฆ่า'!N:N,'เคี้ยวเอื้อง รายชุดการฆ่า'!$F:$F,$A61,'เคี้ยวเอื้อง รายชุดการฆ่า'!$I:$I,$B61)</f>
        <v>0</v>
      </c>
      <c r="H61" s="11">
        <f>SUMIFS('เคี้ยวเอื้อง รายชุดการฆ่า'!O:O,'เคี้ยวเอื้อง รายชุดการฆ่า'!$F:$F,$A61,'เคี้ยวเอื้อง รายชุดการฆ่า'!$I:$I,$B61)</f>
        <v>0</v>
      </c>
      <c r="I61" s="11">
        <f>SUMIFS('เคี้ยวเอื้อง รายชุดการฆ่า'!P:P,'เคี้ยวเอื้อง รายชุดการฆ่า'!$F:$F,$A61,'เคี้ยวเอื้อง รายชุดการฆ่า'!$I:$I,$B61)</f>
        <v>0</v>
      </c>
      <c r="J61" s="11">
        <f>SUMIFS('เคี้ยวเอื้อง รายชุดการฆ่า'!Q:Q,'เคี้ยวเอื้อง รายชุดการฆ่า'!$F:$F,$A61,'เคี้ยวเอื้อง รายชุดการฆ่า'!$I:$I,$B61)</f>
        <v>0</v>
      </c>
      <c r="K61" s="11">
        <f>SUMIFS('เคี้ยวเอื้อง รายชุดการฆ่า'!R:R,'เคี้ยวเอื้อง รายชุดการฆ่า'!$F:$F,$A61,'เคี้ยวเอื้อง รายชุดการฆ่า'!$I:$I,$B61)</f>
        <v>0</v>
      </c>
      <c r="L61" s="11">
        <f>SUMIFS('เคี้ยวเอื้อง รายชุดการฆ่า'!S:S,'เคี้ยวเอื้อง รายชุดการฆ่า'!$F:$F,$A61,'เคี้ยวเอื้อง รายชุดการฆ่า'!$I:$I,$B61)</f>
        <v>0</v>
      </c>
      <c r="M61" s="11">
        <f>SUMIFS('เคี้ยวเอื้อง รายชุดการฆ่า'!T:T,'เคี้ยวเอื้อง รายชุดการฆ่า'!$F:$F,$A61,'เคี้ยวเอื้อง รายชุดการฆ่า'!$I:$I,$B61)</f>
        <v>0</v>
      </c>
      <c r="N61" s="11">
        <f>COUNTIFS('เคี้ยวเอื้อง รายชุดการฆ่า'!$F:$F,$A61,'เคี้ยวเอื้อง รายชุดการฆ่า'!$I:$I,$B61)</f>
        <v>0</v>
      </c>
      <c r="O61" s="11">
        <f>SUMIFS('เคี้ยวเอื้อง รายชุดการฆ่า'!V:V,'เคี้ยวเอื้อง รายชุดการฆ่า'!$F:$F,$A61,'เคี้ยวเอื้อง รายชุดการฆ่า'!$I:$I,$B61)</f>
        <v>0</v>
      </c>
      <c r="P61" s="11">
        <f>COUNTIFS('เคี้ยวเอื้อง รายชุดการฆ่า'!$F:$F,$A61,'เคี้ยวเอื้อง รายชุดการฆ่า'!$I:$I,$B61)</f>
        <v>0</v>
      </c>
    </row>
    <row r="62" spans="1:16">
      <c r="A62" s="9">
        <f t="shared" ref="A62" si="16">A60</f>
        <v>15</v>
      </c>
      <c r="B62" s="10" t="s">
        <v>43</v>
      </c>
      <c r="C62" s="11">
        <f>SUMIFS('เคี้ยวเอื้อง รายชุดการฆ่า'!J:J,'เคี้ยวเอื้อง รายชุดการฆ่า'!$F:$F,$A62,'เคี้ยวเอื้อง รายชุดการฆ่า'!$I:$I,$B62)</f>
        <v>0</v>
      </c>
      <c r="D62" s="11">
        <f>SUMIFS('เคี้ยวเอื้อง รายชุดการฆ่า'!K:K,'เคี้ยวเอื้อง รายชุดการฆ่า'!$F:$F,$A62,'เคี้ยวเอื้อง รายชุดการฆ่า'!$I:$I,$B62)</f>
        <v>0</v>
      </c>
      <c r="E62" s="11">
        <f>SUMIFS('เคี้ยวเอื้อง รายชุดการฆ่า'!L:L,'เคี้ยวเอื้อง รายชุดการฆ่า'!$F:$F,$A62,'เคี้ยวเอื้อง รายชุดการฆ่า'!$I:$I,$B62)</f>
        <v>0</v>
      </c>
      <c r="F62" s="11">
        <f>SUMIFS('เคี้ยวเอื้อง รายชุดการฆ่า'!M:M,'เคี้ยวเอื้อง รายชุดการฆ่า'!$F:$F,$A62,'เคี้ยวเอื้อง รายชุดการฆ่า'!$I:$I,$B62)</f>
        <v>0</v>
      </c>
      <c r="G62" s="11">
        <f>SUMIFS('เคี้ยวเอื้อง รายชุดการฆ่า'!N:N,'เคี้ยวเอื้อง รายชุดการฆ่า'!$F:$F,$A62,'เคี้ยวเอื้อง รายชุดการฆ่า'!$I:$I,$B62)</f>
        <v>0</v>
      </c>
      <c r="H62" s="11">
        <f>SUMIFS('เคี้ยวเอื้อง รายชุดการฆ่า'!O:O,'เคี้ยวเอื้อง รายชุดการฆ่า'!$F:$F,$A62,'เคี้ยวเอื้อง รายชุดการฆ่า'!$I:$I,$B62)</f>
        <v>0</v>
      </c>
      <c r="I62" s="11">
        <f>SUMIFS('เคี้ยวเอื้อง รายชุดการฆ่า'!P:P,'เคี้ยวเอื้อง รายชุดการฆ่า'!$F:$F,$A62,'เคี้ยวเอื้อง รายชุดการฆ่า'!$I:$I,$B62)</f>
        <v>0</v>
      </c>
      <c r="J62" s="11">
        <f>SUMIFS('เคี้ยวเอื้อง รายชุดการฆ่า'!Q:Q,'เคี้ยวเอื้อง รายชุดการฆ่า'!$F:$F,$A62,'เคี้ยวเอื้อง รายชุดการฆ่า'!$I:$I,$B62)</f>
        <v>0</v>
      </c>
      <c r="K62" s="11">
        <f>SUMIFS('เคี้ยวเอื้อง รายชุดการฆ่า'!R:R,'เคี้ยวเอื้อง รายชุดการฆ่า'!$F:$F,$A62,'เคี้ยวเอื้อง รายชุดการฆ่า'!$I:$I,$B62)</f>
        <v>0</v>
      </c>
      <c r="L62" s="11">
        <f>SUMIFS('เคี้ยวเอื้อง รายชุดการฆ่า'!S:S,'เคี้ยวเอื้อง รายชุดการฆ่า'!$F:$F,$A62,'เคี้ยวเอื้อง รายชุดการฆ่า'!$I:$I,$B62)</f>
        <v>0</v>
      </c>
      <c r="M62" s="11">
        <f>SUMIFS('เคี้ยวเอื้อง รายชุดการฆ่า'!T:T,'เคี้ยวเอื้อง รายชุดการฆ่า'!$F:$F,$A62,'เคี้ยวเอื้อง รายชุดการฆ่า'!$I:$I,$B62)</f>
        <v>0</v>
      </c>
      <c r="N62" s="11">
        <f>COUNTIFS('เคี้ยวเอื้อง รายชุดการฆ่า'!$F:$F,$A62,'เคี้ยวเอื้อง รายชุดการฆ่า'!$I:$I,$B62)</f>
        <v>0</v>
      </c>
      <c r="O62" s="11">
        <f>SUMIFS('เคี้ยวเอื้อง รายชุดการฆ่า'!V:V,'เคี้ยวเอื้อง รายชุดการฆ่า'!$F:$F,$A62,'เคี้ยวเอื้อง รายชุดการฆ่า'!$I:$I,$B62)</f>
        <v>0</v>
      </c>
      <c r="P62" s="11">
        <f>COUNTIFS('เคี้ยวเอื้อง รายชุดการฆ่า'!$F:$F,$A62,'เคี้ยวเอื้อง รายชุดการฆ่า'!$I:$I,$B62)</f>
        <v>0</v>
      </c>
    </row>
    <row r="63" spans="1:16">
      <c r="A63" s="9">
        <f t="shared" ref="A63" si="17">A60</f>
        <v>15</v>
      </c>
      <c r="B63" s="10" t="s">
        <v>44</v>
      </c>
      <c r="C63" s="11">
        <f>SUMIFS('เคี้ยวเอื้อง รายชุดการฆ่า'!J:J,'เคี้ยวเอื้อง รายชุดการฆ่า'!$F:$F,$A63,'เคี้ยวเอื้อง รายชุดการฆ่า'!$I:$I,$B63)</f>
        <v>0</v>
      </c>
      <c r="D63" s="11">
        <f>SUMIFS('เคี้ยวเอื้อง รายชุดการฆ่า'!K:K,'เคี้ยวเอื้อง รายชุดการฆ่า'!$F:$F,$A63,'เคี้ยวเอื้อง รายชุดการฆ่า'!$I:$I,$B63)</f>
        <v>0</v>
      </c>
      <c r="E63" s="11">
        <f>SUMIFS('เคี้ยวเอื้อง รายชุดการฆ่า'!L:L,'เคี้ยวเอื้อง รายชุดการฆ่า'!$F:$F,$A63,'เคี้ยวเอื้อง รายชุดการฆ่า'!$I:$I,$B63)</f>
        <v>0</v>
      </c>
      <c r="F63" s="11">
        <f>SUMIFS('เคี้ยวเอื้อง รายชุดการฆ่า'!M:M,'เคี้ยวเอื้อง รายชุดการฆ่า'!$F:$F,$A63,'เคี้ยวเอื้อง รายชุดการฆ่า'!$I:$I,$B63)</f>
        <v>0</v>
      </c>
      <c r="G63" s="11">
        <f>SUMIFS('เคี้ยวเอื้อง รายชุดการฆ่า'!N:N,'เคี้ยวเอื้อง รายชุดการฆ่า'!$F:$F,$A63,'เคี้ยวเอื้อง รายชุดการฆ่า'!$I:$I,$B63)</f>
        <v>0</v>
      </c>
      <c r="H63" s="11">
        <f>SUMIFS('เคี้ยวเอื้อง รายชุดการฆ่า'!O:O,'เคี้ยวเอื้อง รายชุดการฆ่า'!$F:$F,$A63,'เคี้ยวเอื้อง รายชุดการฆ่า'!$I:$I,$B63)</f>
        <v>0</v>
      </c>
      <c r="I63" s="11">
        <f>SUMIFS('เคี้ยวเอื้อง รายชุดการฆ่า'!P:P,'เคี้ยวเอื้อง รายชุดการฆ่า'!$F:$F,$A63,'เคี้ยวเอื้อง รายชุดการฆ่า'!$I:$I,$B63)</f>
        <v>0</v>
      </c>
      <c r="J63" s="11">
        <f>SUMIFS('เคี้ยวเอื้อง รายชุดการฆ่า'!Q:Q,'เคี้ยวเอื้อง รายชุดการฆ่า'!$F:$F,$A63,'เคี้ยวเอื้อง รายชุดการฆ่า'!$I:$I,$B63)</f>
        <v>0</v>
      </c>
      <c r="K63" s="11">
        <f>SUMIFS('เคี้ยวเอื้อง รายชุดการฆ่า'!R:R,'เคี้ยวเอื้อง รายชุดการฆ่า'!$F:$F,$A63,'เคี้ยวเอื้อง รายชุดการฆ่า'!$I:$I,$B63)</f>
        <v>0</v>
      </c>
      <c r="L63" s="11">
        <f>SUMIFS('เคี้ยวเอื้อง รายชุดการฆ่า'!S:S,'เคี้ยวเอื้อง รายชุดการฆ่า'!$F:$F,$A63,'เคี้ยวเอื้อง รายชุดการฆ่า'!$I:$I,$B63)</f>
        <v>0</v>
      </c>
      <c r="M63" s="11">
        <f>SUMIFS('เคี้ยวเอื้อง รายชุดการฆ่า'!T:T,'เคี้ยวเอื้อง รายชุดการฆ่า'!$F:$F,$A63,'เคี้ยวเอื้อง รายชุดการฆ่า'!$I:$I,$B63)</f>
        <v>0</v>
      </c>
      <c r="N63" s="11">
        <f>COUNTIFS('เคี้ยวเอื้อง รายชุดการฆ่า'!$F:$F,$A63,'เคี้ยวเอื้อง รายชุดการฆ่า'!$I:$I,$B63)</f>
        <v>0</v>
      </c>
      <c r="O63" s="11">
        <f>SUMIFS('เคี้ยวเอื้อง รายชุดการฆ่า'!V:V,'เคี้ยวเอื้อง รายชุดการฆ่า'!$F:$F,$A63,'เคี้ยวเอื้อง รายชุดการฆ่า'!$I:$I,$B63)</f>
        <v>0</v>
      </c>
      <c r="P63" s="11">
        <f>COUNTIFS('เคี้ยวเอื้อง รายชุดการฆ่า'!$F:$F,$A63,'เคี้ยวเอื้อง รายชุดการฆ่า'!$I:$I,$B63)</f>
        <v>0</v>
      </c>
    </row>
    <row r="64" spans="1:16">
      <c r="A64" s="9">
        <f>A60+1</f>
        <v>16</v>
      </c>
      <c r="B64" s="10" t="s">
        <v>41</v>
      </c>
      <c r="C64" s="11">
        <f>SUMIFS('เคี้ยวเอื้อง รายชุดการฆ่า'!J:J,'เคี้ยวเอื้อง รายชุดการฆ่า'!$F:$F,$A64,'เคี้ยวเอื้อง รายชุดการฆ่า'!$I:$I,$B64)</f>
        <v>0</v>
      </c>
      <c r="D64" s="11">
        <f>SUMIFS('เคี้ยวเอื้อง รายชุดการฆ่า'!K:K,'เคี้ยวเอื้อง รายชุดการฆ่า'!$F:$F,$A64,'เคี้ยวเอื้อง รายชุดการฆ่า'!$I:$I,$B64)</f>
        <v>0</v>
      </c>
      <c r="E64" s="11">
        <f>SUMIFS('เคี้ยวเอื้อง รายชุดการฆ่า'!L:L,'เคี้ยวเอื้อง รายชุดการฆ่า'!$F:$F,$A64,'เคี้ยวเอื้อง รายชุดการฆ่า'!$I:$I,$B64)</f>
        <v>0</v>
      </c>
      <c r="F64" s="11">
        <f>SUMIFS('เคี้ยวเอื้อง รายชุดการฆ่า'!M:M,'เคี้ยวเอื้อง รายชุดการฆ่า'!$F:$F,$A64,'เคี้ยวเอื้อง รายชุดการฆ่า'!$I:$I,$B64)</f>
        <v>0</v>
      </c>
      <c r="G64" s="11">
        <f>SUMIFS('เคี้ยวเอื้อง รายชุดการฆ่า'!N:N,'เคี้ยวเอื้อง รายชุดการฆ่า'!$F:$F,$A64,'เคี้ยวเอื้อง รายชุดการฆ่า'!$I:$I,$B64)</f>
        <v>0</v>
      </c>
      <c r="H64" s="11">
        <f>SUMIFS('เคี้ยวเอื้อง รายชุดการฆ่า'!O:O,'เคี้ยวเอื้อง รายชุดการฆ่า'!$F:$F,$A64,'เคี้ยวเอื้อง รายชุดการฆ่า'!$I:$I,$B64)</f>
        <v>0</v>
      </c>
      <c r="I64" s="11">
        <f>SUMIFS('เคี้ยวเอื้อง รายชุดการฆ่า'!P:P,'เคี้ยวเอื้อง รายชุดการฆ่า'!$F:$F,$A64,'เคี้ยวเอื้อง รายชุดการฆ่า'!$I:$I,$B64)</f>
        <v>0</v>
      </c>
      <c r="J64" s="11">
        <f>SUMIFS('เคี้ยวเอื้อง รายชุดการฆ่า'!Q:Q,'เคี้ยวเอื้อง รายชุดการฆ่า'!$F:$F,$A64,'เคี้ยวเอื้อง รายชุดการฆ่า'!$I:$I,$B64)</f>
        <v>0</v>
      </c>
      <c r="K64" s="11">
        <f>SUMIFS('เคี้ยวเอื้อง รายชุดการฆ่า'!R:R,'เคี้ยวเอื้อง รายชุดการฆ่า'!$F:$F,$A64,'เคี้ยวเอื้อง รายชุดการฆ่า'!$I:$I,$B64)</f>
        <v>0</v>
      </c>
      <c r="L64" s="11">
        <f>SUMIFS('เคี้ยวเอื้อง รายชุดการฆ่า'!S:S,'เคี้ยวเอื้อง รายชุดการฆ่า'!$F:$F,$A64,'เคี้ยวเอื้อง รายชุดการฆ่า'!$I:$I,$B64)</f>
        <v>0</v>
      </c>
      <c r="M64" s="11">
        <f>SUMIFS('เคี้ยวเอื้อง รายชุดการฆ่า'!T:T,'เคี้ยวเอื้อง รายชุดการฆ่า'!$F:$F,$A64,'เคี้ยวเอื้อง รายชุดการฆ่า'!$I:$I,$B64)</f>
        <v>0</v>
      </c>
      <c r="N64" s="11">
        <f>COUNTIFS('เคี้ยวเอื้อง รายชุดการฆ่า'!$F:$F,$A64,'เคี้ยวเอื้อง รายชุดการฆ่า'!$I:$I,$B64)</f>
        <v>0</v>
      </c>
      <c r="O64" s="11">
        <f>SUMIFS('เคี้ยวเอื้อง รายชุดการฆ่า'!V:V,'เคี้ยวเอื้อง รายชุดการฆ่า'!$F:$F,$A64,'เคี้ยวเอื้อง รายชุดการฆ่า'!$I:$I,$B64)</f>
        <v>0</v>
      </c>
      <c r="P64" s="11">
        <f>COUNTIFS('เคี้ยวเอื้อง รายชุดการฆ่า'!$F:$F,$A64,'เคี้ยวเอื้อง รายชุดการฆ่า'!$I:$I,$B64)</f>
        <v>0</v>
      </c>
    </row>
    <row r="65" spans="1:16">
      <c r="A65" s="9">
        <f t="shared" ref="A65:A97" si="18">A64</f>
        <v>16</v>
      </c>
      <c r="B65" s="10" t="s">
        <v>42</v>
      </c>
      <c r="C65" s="11">
        <f>SUMIFS('เคี้ยวเอื้อง รายชุดการฆ่า'!J:J,'เคี้ยวเอื้อง รายชุดการฆ่า'!$F:$F,$A65,'เคี้ยวเอื้อง รายชุดการฆ่า'!$I:$I,$B65)</f>
        <v>0</v>
      </c>
      <c r="D65" s="11">
        <f>SUMIFS('เคี้ยวเอื้อง รายชุดการฆ่า'!K:K,'เคี้ยวเอื้อง รายชุดการฆ่า'!$F:$F,$A65,'เคี้ยวเอื้อง รายชุดการฆ่า'!$I:$I,$B65)</f>
        <v>0</v>
      </c>
      <c r="E65" s="11">
        <f>SUMIFS('เคี้ยวเอื้อง รายชุดการฆ่า'!L:L,'เคี้ยวเอื้อง รายชุดการฆ่า'!$F:$F,$A65,'เคี้ยวเอื้อง รายชุดการฆ่า'!$I:$I,$B65)</f>
        <v>0</v>
      </c>
      <c r="F65" s="11">
        <f>SUMIFS('เคี้ยวเอื้อง รายชุดการฆ่า'!M:M,'เคี้ยวเอื้อง รายชุดการฆ่า'!$F:$F,$A65,'เคี้ยวเอื้อง รายชุดการฆ่า'!$I:$I,$B65)</f>
        <v>0</v>
      </c>
      <c r="G65" s="11">
        <f>SUMIFS('เคี้ยวเอื้อง รายชุดการฆ่า'!N:N,'เคี้ยวเอื้อง รายชุดการฆ่า'!$F:$F,$A65,'เคี้ยวเอื้อง รายชุดการฆ่า'!$I:$I,$B65)</f>
        <v>0</v>
      </c>
      <c r="H65" s="11">
        <f>SUMIFS('เคี้ยวเอื้อง รายชุดการฆ่า'!O:O,'เคี้ยวเอื้อง รายชุดการฆ่า'!$F:$F,$A65,'เคี้ยวเอื้อง รายชุดการฆ่า'!$I:$I,$B65)</f>
        <v>0</v>
      </c>
      <c r="I65" s="11">
        <f>SUMIFS('เคี้ยวเอื้อง รายชุดการฆ่า'!P:P,'เคี้ยวเอื้อง รายชุดการฆ่า'!$F:$F,$A65,'เคี้ยวเอื้อง รายชุดการฆ่า'!$I:$I,$B65)</f>
        <v>0</v>
      </c>
      <c r="J65" s="11">
        <f>SUMIFS('เคี้ยวเอื้อง รายชุดการฆ่า'!Q:Q,'เคี้ยวเอื้อง รายชุดการฆ่า'!$F:$F,$A65,'เคี้ยวเอื้อง รายชุดการฆ่า'!$I:$I,$B65)</f>
        <v>0</v>
      </c>
      <c r="K65" s="11">
        <f>SUMIFS('เคี้ยวเอื้อง รายชุดการฆ่า'!R:R,'เคี้ยวเอื้อง รายชุดการฆ่า'!$F:$F,$A65,'เคี้ยวเอื้อง รายชุดการฆ่า'!$I:$I,$B65)</f>
        <v>0</v>
      </c>
      <c r="L65" s="11">
        <f>SUMIFS('เคี้ยวเอื้อง รายชุดการฆ่า'!S:S,'เคี้ยวเอื้อง รายชุดการฆ่า'!$F:$F,$A65,'เคี้ยวเอื้อง รายชุดการฆ่า'!$I:$I,$B65)</f>
        <v>0</v>
      </c>
      <c r="M65" s="11">
        <f>SUMIFS('เคี้ยวเอื้อง รายชุดการฆ่า'!T:T,'เคี้ยวเอื้อง รายชุดการฆ่า'!$F:$F,$A65,'เคี้ยวเอื้อง รายชุดการฆ่า'!$I:$I,$B65)</f>
        <v>0</v>
      </c>
      <c r="N65" s="11">
        <f>COUNTIFS('เคี้ยวเอื้อง รายชุดการฆ่า'!$F:$F,$A65,'เคี้ยวเอื้อง รายชุดการฆ่า'!$I:$I,$B65)</f>
        <v>0</v>
      </c>
      <c r="O65" s="11">
        <f>SUMIFS('เคี้ยวเอื้อง รายชุดการฆ่า'!V:V,'เคี้ยวเอื้อง รายชุดการฆ่า'!$F:$F,$A65,'เคี้ยวเอื้อง รายชุดการฆ่า'!$I:$I,$B65)</f>
        <v>0</v>
      </c>
      <c r="P65" s="11">
        <f>COUNTIFS('เคี้ยวเอื้อง รายชุดการฆ่า'!$F:$F,$A65,'เคี้ยวเอื้อง รายชุดการฆ่า'!$I:$I,$B65)</f>
        <v>0</v>
      </c>
    </row>
    <row r="66" spans="1:16">
      <c r="A66" s="9">
        <f t="shared" ref="A66:A98" si="19">A64</f>
        <v>16</v>
      </c>
      <c r="B66" s="10" t="s">
        <v>43</v>
      </c>
      <c r="C66" s="11">
        <f>SUMIFS('เคี้ยวเอื้อง รายชุดการฆ่า'!J:J,'เคี้ยวเอื้อง รายชุดการฆ่า'!$F:$F,$A66,'เคี้ยวเอื้อง รายชุดการฆ่า'!$I:$I,$B66)</f>
        <v>0</v>
      </c>
      <c r="D66" s="11">
        <f>SUMIFS('เคี้ยวเอื้อง รายชุดการฆ่า'!K:K,'เคี้ยวเอื้อง รายชุดการฆ่า'!$F:$F,$A66,'เคี้ยวเอื้อง รายชุดการฆ่า'!$I:$I,$B66)</f>
        <v>0</v>
      </c>
      <c r="E66" s="11">
        <f>SUMIFS('เคี้ยวเอื้อง รายชุดการฆ่า'!L:L,'เคี้ยวเอื้อง รายชุดการฆ่า'!$F:$F,$A66,'เคี้ยวเอื้อง รายชุดการฆ่า'!$I:$I,$B66)</f>
        <v>0</v>
      </c>
      <c r="F66" s="11">
        <f>SUMIFS('เคี้ยวเอื้อง รายชุดการฆ่า'!M:M,'เคี้ยวเอื้อง รายชุดการฆ่า'!$F:$F,$A66,'เคี้ยวเอื้อง รายชุดการฆ่า'!$I:$I,$B66)</f>
        <v>0</v>
      </c>
      <c r="G66" s="11">
        <f>SUMIFS('เคี้ยวเอื้อง รายชุดการฆ่า'!N:N,'เคี้ยวเอื้อง รายชุดการฆ่า'!$F:$F,$A66,'เคี้ยวเอื้อง รายชุดการฆ่า'!$I:$I,$B66)</f>
        <v>0</v>
      </c>
      <c r="H66" s="11">
        <f>SUMIFS('เคี้ยวเอื้อง รายชุดการฆ่า'!O:O,'เคี้ยวเอื้อง รายชุดการฆ่า'!$F:$F,$A66,'เคี้ยวเอื้อง รายชุดการฆ่า'!$I:$I,$B66)</f>
        <v>0</v>
      </c>
      <c r="I66" s="11">
        <f>SUMIFS('เคี้ยวเอื้อง รายชุดการฆ่า'!P:P,'เคี้ยวเอื้อง รายชุดการฆ่า'!$F:$F,$A66,'เคี้ยวเอื้อง รายชุดการฆ่า'!$I:$I,$B66)</f>
        <v>0</v>
      </c>
      <c r="J66" s="11">
        <f>SUMIFS('เคี้ยวเอื้อง รายชุดการฆ่า'!Q:Q,'เคี้ยวเอื้อง รายชุดการฆ่า'!$F:$F,$A66,'เคี้ยวเอื้อง รายชุดการฆ่า'!$I:$I,$B66)</f>
        <v>0</v>
      </c>
      <c r="K66" s="11">
        <f>SUMIFS('เคี้ยวเอื้อง รายชุดการฆ่า'!R:R,'เคี้ยวเอื้อง รายชุดการฆ่า'!$F:$F,$A66,'เคี้ยวเอื้อง รายชุดการฆ่า'!$I:$I,$B66)</f>
        <v>0</v>
      </c>
      <c r="L66" s="11">
        <f>SUMIFS('เคี้ยวเอื้อง รายชุดการฆ่า'!S:S,'เคี้ยวเอื้อง รายชุดการฆ่า'!$F:$F,$A66,'เคี้ยวเอื้อง รายชุดการฆ่า'!$I:$I,$B66)</f>
        <v>0</v>
      </c>
      <c r="M66" s="11">
        <f>SUMIFS('เคี้ยวเอื้อง รายชุดการฆ่า'!T:T,'เคี้ยวเอื้อง รายชุดการฆ่า'!$F:$F,$A66,'เคี้ยวเอื้อง รายชุดการฆ่า'!$I:$I,$B66)</f>
        <v>0</v>
      </c>
      <c r="N66" s="11">
        <f>COUNTIFS('เคี้ยวเอื้อง รายชุดการฆ่า'!$F:$F,$A66,'เคี้ยวเอื้อง รายชุดการฆ่า'!$I:$I,$B66)</f>
        <v>0</v>
      </c>
      <c r="O66" s="11">
        <f>SUMIFS('เคี้ยวเอื้อง รายชุดการฆ่า'!V:V,'เคี้ยวเอื้อง รายชุดการฆ่า'!$F:$F,$A66,'เคี้ยวเอื้อง รายชุดการฆ่า'!$I:$I,$B66)</f>
        <v>0</v>
      </c>
      <c r="P66" s="11">
        <f>COUNTIFS('เคี้ยวเอื้อง รายชุดการฆ่า'!$F:$F,$A66,'เคี้ยวเอื้อง รายชุดการฆ่า'!$I:$I,$B66)</f>
        <v>0</v>
      </c>
    </row>
    <row r="67" spans="1:16">
      <c r="A67" s="9">
        <f t="shared" ref="A67:A99" si="20">A64</f>
        <v>16</v>
      </c>
      <c r="B67" s="10" t="s">
        <v>44</v>
      </c>
      <c r="C67" s="11">
        <f>SUMIFS('เคี้ยวเอื้อง รายชุดการฆ่า'!J:J,'เคี้ยวเอื้อง รายชุดการฆ่า'!$F:$F,$A67,'เคี้ยวเอื้อง รายชุดการฆ่า'!$I:$I,$B67)</f>
        <v>0</v>
      </c>
      <c r="D67" s="11">
        <f>SUMIFS('เคี้ยวเอื้อง รายชุดการฆ่า'!K:K,'เคี้ยวเอื้อง รายชุดการฆ่า'!$F:$F,$A67,'เคี้ยวเอื้อง รายชุดการฆ่า'!$I:$I,$B67)</f>
        <v>0</v>
      </c>
      <c r="E67" s="11">
        <f>SUMIFS('เคี้ยวเอื้อง รายชุดการฆ่า'!L:L,'เคี้ยวเอื้อง รายชุดการฆ่า'!$F:$F,$A67,'เคี้ยวเอื้อง รายชุดการฆ่า'!$I:$I,$B67)</f>
        <v>0</v>
      </c>
      <c r="F67" s="11">
        <f>SUMIFS('เคี้ยวเอื้อง รายชุดการฆ่า'!M:M,'เคี้ยวเอื้อง รายชุดการฆ่า'!$F:$F,$A67,'เคี้ยวเอื้อง รายชุดการฆ่า'!$I:$I,$B67)</f>
        <v>0</v>
      </c>
      <c r="G67" s="11">
        <f>SUMIFS('เคี้ยวเอื้อง รายชุดการฆ่า'!N:N,'เคี้ยวเอื้อง รายชุดการฆ่า'!$F:$F,$A67,'เคี้ยวเอื้อง รายชุดการฆ่า'!$I:$I,$B67)</f>
        <v>0</v>
      </c>
      <c r="H67" s="11">
        <f>SUMIFS('เคี้ยวเอื้อง รายชุดการฆ่า'!O:O,'เคี้ยวเอื้อง รายชุดการฆ่า'!$F:$F,$A67,'เคี้ยวเอื้อง รายชุดการฆ่า'!$I:$I,$B67)</f>
        <v>0</v>
      </c>
      <c r="I67" s="11">
        <f>SUMIFS('เคี้ยวเอื้อง รายชุดการฆ่า'!P:P,'เคี้ยวเอื้อง รายชุดการฆ่า'!$F:$F,$A67,'เคี้ยวเอื้อง รายชุดการฆ่า'!$I:$I,$B67)</f>
        <v>0</v>
      </c>
      <c r="J67" s="11">
        <f>SUMIFS('เคี้ยวเอื้อง รายชุดการฆ่า'!Q:Q,'เคี้ยวเอื้อง รายชุดการฆ่า'!$F:$F,$A67,'เคี้ยวเอื้อง รายชุดการฆ่า'!$I:$I,$B67)</f>
        <v>0</v>
      </c>
      <c r="K67" s="11">
        <f>SUMIFS('เคี้ยวเอื้อง รายชุดการฆ่า'!R:R,'เคี้ยวเอื้อง รายชุดการฆ่า'!$F:$F,$A67,'เคี้ยวเอื้อง รายชุดการฆ่า'!$I:$I,$B67)</f>
        <v>0</v>
      </c>
      <c r="L67" s="11">
        <f>SUMIFS('เคี้ยวเอื้อง รายชุดการฆ่า'!S:S,'เคี้ยวเอื้อง รายชุดการฆ่า'!$F:$F,$A67,'เคี้ยวเอื้อง รายชุดการฆ่า'!$I:$I,$B67)</f>
        <v>0</v>
      </c>
      <c r="M67" s="11">
        <f>SUMIFS('เคี้ยวเอื้อง รายชุดการฆ่า'!T:T,'เคี้ยวเอื้อง รายชุดการฆ่า'!$F:$F,$A67,'เคี้ยวเอื้อง รายชุดการฆ่า'!$I:$I,$B67)</f>
        <v>0</v>
      </c>
      <c r="N67" s="11">
        <f>COUNTIFS('เคี้ยวเอื้อง รายชุดการฆ่า'!$F:$F,$A67,'เคี้ยวเอื้อง รายชุดการฆ่า'!$I:$I,$B67)</f>
        <v>0</v>
      </c>
      <c r="O67" s="11">
        <f>SUMIFS('เคี้ยวเอื้อง รายชุดการฆ่า'!V:V,'เคี้ยวเอื้อง รายชุดการฆ่า'!$F:$F,$A67,'เคี้ยวเอื้อง รายชุดการฆ่า'!$I:$I,$B67)</f>
        <v>0</v>
      </c>
      <c r="P67" s="11">
        <f>COUNTIFS('เคี้ยวเอื้อง รายชุดการฆ่า'!$F:$F,$A67,'เคี้ยวเอื้อง รายชุดการฆ่า'!$I:$I,$B67)</f>
        <v>0</v>
      </c>
    </row>
    <row r="68" spans="1:16">
      <c r="A68" s="9">
        <f>A64+1</f>
        <v>17</v>
      </c>
      <c r="B68" s="10" t="s">
        <v>41</v>
      </c>
      <c r="C68" s="11">
        <f>SUMIFS('เคี้ยวเอื้อง รายชุดการฆ่า'!J:J,'เคี้ยวเอื้อง รายชุดการฆ่า'!$F:$F,$A68,'เคี้ยวเอื้อง รายชุดการฆ่า'!$I:$I,$B68)</f>
        <v>0</v>
      </c>
      <c r="D68" s="11">
        <f>SUMIFS('เคี้ยวเอื้อง รายชุดการฆ่า'!K:K,'เคี้ยวเอื้อง รายชุดการฆ่า'!$F:$F,$A68,'เคี้ยวเอื้อง รายชุดการฆ่า'!$I:$I,$B68)</f>
        <v>0</v>
      </c>
      <c r="E68" s="11">
        <f>SUMIFS('เคี้ยวเอื้อง รายชุดการฆ่า'!L:L,'เคี้ยวเอื้อง รายชุดการฆ่า'!$F:$F,$A68,'เคี้ยวเอื้อง รายชุดการฆ่า'!$I:$I,$B68)</f>
        <v>0</v>
      </c>
      <c r="F68" s="11">
        <f>SUMIFS('เคี้ยวเอื้อง รายชุดการฆ่า'!M:M,'เคี้ยวเอื้อง รายชุดการฆ่า'!$F:$F,$A68,'เคี้ยวเอื้อง รายชุดการฆ่า'!$I:$I,$B68)</f>
        <v>0</v>
      </c>
      <c r="G68" s="11">
        <f>SUMIFS('เคี้ยวเอื้อง รายชุดการฆ่า'!N:N,'เคี้ยวเอื้อง รายชุดการฆ่า'!$F:$F,$A68,'เคี้ยวเอื้อง รายชุดการฆ่า'!$I:$I,$B68)</f>
        <v>0</v>
      </c>
      <c r="H68" s="11">
        <f>SUMIFS('เคี้ยวเอื้อง รายชุดการฆ่า'!O:O,'เคี้ยวเอื้อง รายชุดการฆ่า'!$F:$F,$A68,'เคี้ยวเอื้อง รายชุดการฆ่า'!$I:$I,$B68)</f>
        <v>0</v>
      </c>
      <c r="I68" s="11">
        <f>SUMIFS('เคี้ยวเอื้อง รายชุดการฆ่า'!P:P,'เคี้ยวเอื้อง รายชุดการฆ่า'!$F:$F,$A68,'เคี้ยวเอื้อง รายชุดการฆ่า'!$I:$I,$B68)</f>
        <v>0</v>
      </c>
      <c r="J68" s="11">
        <f>SUMIFS('เคี้ยวเอื้อง รายชุดการฆ่า'!Q:Q,'เคี้ยวเอื้อง รายชุดการฆ่า'!$F:$F,$A68,'เคี้ยวเอื้อง รายชุดการฆ่า'!$I:$I,$B68)</f>
        <v>0</v>
      </c>
      <c r="K68" s="11">
        <f>SUMIFS('เคี้ยวเอื้อง รายชุดการฆ่า'!R:R,'เคี้ยวเอื้อง รายชุดการฆ่า'!$F:$F,$A68,'เคี้ยวเอื้อง รายชุดการฆ่า'!$I:$I,$B68)</f>
        <v>0</v>
      </c>
      <c r="L68" s="11">
        <f>SUMIFS('เคี้ยวเอื้อง รายชุดการฆ่า'!S:S,'เคี้ยวเอื้อง รายชุดการฆ่า'!$F:$F,$A68,'เคี้ยวเอื้อง รายชุดการฆ่า'!$I:$I,$B68)</f>
        <v>0</v>
      </c>
      <c r="M68" s="11">
        <f>SUMIFS('เคี้ยวเอื้อง รายชุดการฆ่า'!T:T,'เคี้ยวเอื้อง รายชุดการฆ่า'!$F:$F,$A68,'เคี้ยวเอื้อง รายชุดการฆ่า'!$I:$I,$B68)</f>
        <v>0</v>
      </c>
      <c r="N68" s="11">
        <f>COUNTIFS('เคี้ยวเอื้อง รายชุดการฆ่า'!$F:$F,$A68,'เคี้ยวเอื้อง รายชุดการฆ่า'!$I:$I,$B68)</f>
        <v>0</v>
      </c>
      <c r="O68" s="11">
        <f>SUMIFS('เคี้ยวเอื้อง รายชุดการฆ่า'!V:V,'เคี้ยวเอื้อง รายชุดการฆ่า'!$F:$F,$A68,'เคี้ยวเอื้อง รายชุดการฆ่า'!$I:$I,$B68)</f>
        <v>0</v>
      </c>
      <c r="P68" s="11">
        <f>COUNTIFS('เคี้ยวเอื้อง รายชุดการฆ่า'!$F:$F,$A68,'เคี้ยวเอื้อง รายชุดการฆ่า'!$I:$I,$B68)</f>
        <v>0</v>
      </c>
    </row>
    <row r="69" spans="1:16">
      <c r="A69" s="9">
        <f t="shared" ref="A69:A101" si="21">A68</f>
        <v>17</v>
      </c>
      <c r="B69" s="10" t="s">
        <v>42</v>
      </c>
      <c r="C69" s="11">
        <f>SUMIFS('เคี้ยวเอื้อง รายชุดการฆ่า'!J:J,'เคี้ยวเอื้อง รายชุดการฆ่า'!$F:$F,$A69,'เคี้ยวเอื้อง รายชุดการฆ่า'!$I:$I,$B69)</f>
        <v>0</v>
      </c>
      <c r="D69" s="11">
        <f>SUMIFS('เคี้ยวเอื้อง รายชุดการฆ่า'!K:K,'เคี้ยวเอื้อง รายชุดการฆ่า'!$F:$F,$A69,'เคี้ยวเอื้อง รายชุดการฆ่า'!$I:$I,$B69)</f>
        <v>0</v>
      </c>
      <c r="E69" s="11">
        <f>SUMIFS('เคี้ยวเอื้อง รายชุดการฆ่า'!L:L,'เคี้ยวเอื้อง รายชุดการฆ่า'!$F:$F,$A69,'เคี้ยวเอื้อง รายชุดการฆ่า'!$I:$I,$B69)</f>
        <v>0</v>
      </c>
      <c r="F69" s="11">
        <f>SUMIFS('เคี้ยวเอื้อง รายชุดการฆ่า'!M:M,'เคี้ยวเอื้อง รายชุดการฆ่า'!$F:$F,$A69,'เคี้ยวเอื้อง รายชุดการฆ่า'!$I:$I,$B69)</f>
        <v>0</v>
      </c>
      <c r="G69" s="11">
        <f>SUMIFS('เคี้ยวเอื้อง รายชุดการฆ่า'!N:N,'เคี้ยวเอื้อง รายชุดการฆ่า'!$F:$F,$A69,'เคี้ยวเอื้อง รายชุดการฆ่า'!$I:$I,$B69)</f>
        <v>0</v>
      </c>
      <c r="H69" s="11">
        <f>SUMIFS('เคี้ยวเอื้อง รายชุดการฆ่า'!O:O,'เคี้ยวเอื้อง รายชุดการฆ่า'!$F:$F,$A69,'เคี้ยวเอื้อง รายชุดการฆ่า'!$I:$I,$B69)</f>
        <v>0</v>
      </c>
      <c r="I69" s="11">
        <f>SUMIFS('เคี้ยวเอื้อง รายชุดการฆ่า'!P:P,'เคี้ยวเอื้อง รายชุดการฆ่า'!$F:$F,$A69,'เคี้ยวเอื้อง รายชุดการฆ่า'!$I:$I,$B69)</f>
        <v>0</v>
      </c>
      <c r="J69" s="11">
        <f>SUMIFS('เคี้ยวเอื้อง รายชุดการฆ่า'!Q:Q,'เคี้ยวเอื้อง รายชุดการฆ่า'!$F:$F,$A69,'เคี้ยวเอื้อง รายชุดการฆ่า'!$I:$I,$B69)</f>
        <v>0</v>
      </c>
      <c r="K69" s="11">
        <f>SUMIFS('เคี้ยวเอื้อง รายชุดการฆ่า'!R:R,'เคี้ยวเอื้อง รายชุดการฆ่า'!$F:$F,$A69,'เคี้ยวเอื้อง รายชุดการฆ่า'!$I:$I,$B69)</f>
        <v>0</v>
      </c>
      <c r="L69" s="11">
        <f>SUMIFS('เคี้ยวเอื้อง รายชุดการฆ่า'!S:S,'เคี้ยวเอื้อง รายชุดการฆ่า'!$F:$F,$A69,'เคี้ยวเอื้อง รายชุดการฆ่า'!$I:$I,$B69)</f>
        <v>0</v>
      </c>
      <c r="M69" s="11">
        <f>SUMIFS('เคี้ยวเอื้อง รายชุดการฆ่า'!T:T,'เคี้ยวเอื้อง รายชุดการฆ่า'!$F:$F,$A69,'เคี้ยวเอื้อง รายชุดการฆ่า'!$I:$I,$B69)</f>
        <v>0</v>
      </c>
      <c r="N69" s="11">
        <f>COUNTIFS('เคี้ยวเอื้อง รายชุดการฆ่า'!$F:$F,$A69,'เคี้ยวเอื้อง รายชุดการฆ่า'!$I:$I,$B69)</f>
        <v>0</v>
      </c>
      <c r="O69" s="11">
        <f>SUMIFS('เคี้ยวเอื้อง รายชุดการฆ่า'!V:V,'เคี้ยวเอื้อง รายชุดการฆ่า'!$F:$F,$A69,'เคี้ยวเอื้อง รายชุดการฆ่า'!$I:$I,$B69)</f>
        <v>0</v>
      </c>
      <c r="P69" s="11">
        <f>COUNTIFS('เคี้ยวเอื้อง รายชุดการฆ่า'!$F:$F,$A69,'เคี้ยวเอื้อง รายชุดการฆ่า'!$I:$I,$B69)</f>
        <v>0</v>
      </c>
    </row>
    <row r="70" spans="1:16">
      <c r="A70" s="9">
        <f t="shared" ref="A70:A102" si="22">A68</f>
        <v>17</v>
      </c>
      <c r="B70" s="10" t="s">
        <v>43</v>
      </c>
      <c r="C70" s="11">
        <f>SUMIFS('เคี้ยวเอื้อง รายชุดการฆ่า'!J:J,'เคี้ยวเอื้อง รายชุดการฆ่า'!$F:$F,$A70,'เคี้ยวเอื้อง รายชุดการฆ่า'!$I:$I,$B70)</f>
        <v>0</v>
      </c>
      <c r="D70" s="11">
        <f>SUMIFS('เคี้ยวเอื้อง รายชุดการฆ่า'!K:K,'เคี้ยวเอื้อง รายชุดการฆ่า'!$F:$F,$A70,'เคี้ยวเอื้อง รายชุดการฆ่า'!$I:$I,$B70)</f>
        <v>0</v>
      </c>
      <c r="E70" s="11">
        <f>SUMIFS('เคี้ยวเอื้อง รายชุดการฆ่า'!L:L,'เคี้ยวเอื้อง รายชุดการฆ่า'!$F:$F,$A70,'เคี้ยวเอื้อง รายชุดการฆ่า'!$I:$I,$B70)</f>
        <v>0</v>
      </c>
      <c r="F70" s="11">
        <f>SUMIFS('เคี้ยวเอื้อง รายชุดการฆ่า'!M:M,'เคี้ยวเอื้อง รายชุดการฆ่า'!$F:$F,$A70,'เคี้ยวเอื้อง รายชุดการฆ่า'!$I:$I,$B70)</f>
        <v>0</v>
      </c>
      <c r="G70" s="11">
        <f>SUMIFS('เคี้ยวเอื้อง รายชุดการฆ่า'!N:N,'เคี้ยวเอื้อง รายชุดการฆ่า'!$F:$F,$A70,'เคี้ยวเอื้อง รายชุดการฆ่า'!$I:$I,$B70)</f>
        <v>0</v>
      </c>
      <c r="H70" s="11">
        <f>SUMIFS('เคี้ยวเอื้อง รายชุดการฆ่า'!O:O,'เคี้ยวเอื้อง รายชุดการฆ่า'!$F:$F,$A70,'เคี้ยวเอื้อง รายชุดการฆ่า'!$I:$I,$B70)</f>
        <v>0</v>
      </c>
      <c r="I70" s="11">
        <f>SUMIFS('เคี้ยวเอื้อง รายชุดการฆ่า'!P:P,'เคี้ยวเอื้อง รายชุดการฆ่า'!$F:$F,$A70,'เคี้ยวเอื้อง รายชุดการฆ่า'!$I:$I,$B70)</f>
        <v>0</v>
      </c>
      <c r="J70" s="11">
        <f>SUMIFS('เคี้ยวเอื้อง รายชุดการฆ่า'!Q:Q,'เคี้ยวเอื้อง รายชุดการฆ่า'!$F:$F,$A70,'เคี้ยวเอื้อง รายชุดการฆ่า'!$I:$I,$B70)</f>
        <v>0</v>
      </c>
      <c r="K70" s="11">
        <f>SUMIFS('เคี้ยวเอื้อง รายชุดการฆ่า'!R:R,'เคี้ยวเอื้อง รายชุดการฆ่า'!$F:$F,$A70,'เคี้ยวเอื้อง รายชุดการฆ่า'!$I:$I,$B70)</f>
        <v>0</v>
      </c>
      <c r="L70" s="11">
        <f>SUMIFS('เคี้ยวเอื้อง รายชุดการฆ่า'!S:S,'เคี้ยวเอื้อง รายชุดการฆ่า'!$F:$F,$A70,'เคี้ยวเอื้อง รายชุดการฆ่า'!$I:$I,$B70)</f>
        <v>0</v>
      </c>
      <c r="M70" s="11">
        <f>SUMIFS('เคี้ยวเอื้อง รายชุดการฆ่า'!T:T,'เคี้ยวเอื้อง รายชุดการฆ่า'!$F:$F,$A70,'เคี้ยวเอื้อง รายชุดการฆ่า'!$I:$I,$B70)</f>
        <v>0</v>
      </c>
      <c r="N70" s="11">
        <f>COUNTIFS('เคี้ยวเอื้อง รายชุดการฆ่า'!$F:$F,$A70,'เคี้ยวเอื้อง รายชุดการฆ่า'!$I:$I,$B70)</f>
        <v>0</v>
      </c>
      <c r="O70" s="11">
        <f>SUMIFS('เคี้ยวเอื้อง รายชุดการฆ่า'!V:V,'เคี้ยวเอื้อง รายชุดการฆ่า'!$F:$F,$A70,'เคี้ยวเอื้อง รายชุดการฆ่า'!$I:$I,$B70)</f>
        <v>0</v>
      </c>
      <c r="P70" s="11">
        <f>COUNTIFS('เคี้ยวเอื้อง รายชุดการฆ่า'!$F:$F,$A70,'เคี้ยวเอื้อง รายชุดการฆ่า'!$I:$I,$B70)</f>
        <v>0</v>
      </c>
    </row>
    <row r="71" spans="1:16">
      <c r="A71" s="9">
        <f t="shared" ref="A71:A103" si="23">A68</f>
        <v>17</v>
      </c>
      <c r="B71" s="10" t="s">
        <v>44</v>
      </c>
      <c r="C71" s="11">
        <f>SUMIFS('เคี้ยวเอื้อง รายชุดการฆ่า'!J:J,'เคี้ยวเอื้อง รายชุดการฆ่า'!$F:$F,$A71,'เคี้ยวเอื้อง รายชุดการฆ่า'!$I:$I,$B71)</f>
        <v>0</v>
      </c>
      <c r="D71" s="11">
        <f>SUMIFS('เคี้ยวเอื้อง รายชุดการฆ่า'!K:K,'เคี้ยวเอื้อง รายชุดการฆ่า'!$F:$F,$A71,'เคี้ยวเอื้อง รายชุดการฆ่า'!$I:$I,$B71)</f>
        <v>0</v>
      </c>
      <c r="E71" s="11">
        <f>SUMIFS('เคี้ยวเอื้อง รายชุดการฆ่า'!L:L,'เคี้ยวเอื้อง รายชุดการฆ่า'!$F:$F,$A71,'เคี้ยวเอื้อง รายชุดการฆ่า'!$I:$I,$B71)</f>
        <v>0</v>
      </c>
      <c r="F71" s="11">
        <f>SUMIFS('เคี้ยวเอื้อง รายชุดการฆ่า'!M:M,'เคี้ยวเอื้อง รายชุดการฆ่า'!$F:$F,$A71,'เคี้ยวเอื้อง รายชุดการฆ่า'!$I:$I,$B71)</f>
        <v>0</v>
      </c>
      <c r="G71" s="11">
        <f>SUMIFS('เคี้ยวเอื้อง รายชุดการฆ่า'!N:N,'เคี้ยวเอื้อง รายชุดการฆ่า'!$F:$F,$A71,'เคี้ยวเอื้อง รายชุดการฆ่า'!$I:$I,$B71)</f>
        <v>0</v>
      </c>
      <c r="H71" s="11">
        <f>SUMIFS('เคี้ยวเอื้อง รายชุดการฆ่า'!O:O,'เคี้ยวเอื้อง รายชุดการฆ่า'!$F:$F,$A71,'เคี้ยวเอื้อง รายชุดการฆ่า'!$I:$I,$B71)</f>
        <v>0</v>
      </c>
      <c r="I71" s="11">
        <f>SUMIFS('เคี้ยวเอื้อง รายชุดการฆ่า'!P:P,'เคี้ยวเอื้อง รายชุดการฆ่า'!$F:$F,$A71,'เคี้ยวเอื้อง รายชุดการฆ่า'!$I:$I,$B71)</f>
        <v>0</v>
      </c>
      <c r="J71" s="11">
        <f>SUMIFS('เคี้ยวเอื้อง รายชุดการฆ่า'!Q:Q,'เคี้ยวเอื้อง รายชุดการฆ่า'!$F:$F,$A71,'เคี้ยวเอื้อง รายชุดการฆ่า'!$I:$I,$B71)</f>
        <v>0</v>
      </c>
      <c r="K71" s="11">
        <f>SUMIFS('เคี้ยวเอื้อง รายชุดการฆ่า'!R:R,'เคี้ยวเอื้อง รายชุดการฆ่า'!$F:$F,$A71,'เคี้ยวเอื้อง รายชุดการฆ่า'!$I:$I,$B71)</f>
        <v>0</v>
      </c>
      <c r="L71" s="11">
        <f>SUMIFS('เคี้ยวเอื้อง รายชุดการฆ่า'!S:S,'เคี้ยวเอื้อง รายชุดการฆ่า'!$F:$F,$A71,'เคี้ยวเอื้อง รายชุดการฆ่า'!$I:$I,$B71)</f>
        <v>0</v>
      </c>
      <c r="M71" s="11">
        <f>SUMIFS('เคี้ยวเอื้อง รายชุดการฆ่า'!T:T,'เคี้ยวเอื้อง รายชุดการฆ่า'!$F:$F,$A71,'เคี้ยวเอื้อง รายชุดการฆ่า'!$I:$I,$B71)</f>
        <v>0</v>
      </c>
      <c r="N71" s="11">
        <f>COUNTIFS('เคี้ยวเอื้อง รายชุดการฆ่า'!$F:$F,$A71,'เคี้ยวเอื้อง รายชุดการฆ่า'!$I:$I,$B71)</f>
        <v>0</v>
      </c>
      <c r="O71" s="11">
        <f>SUMIFS('เคี้ยวเอื้อง รายชุดการฆ่า'!V:V,'เคี้ยวเอื้อง รายชุดการฆ่า'!$F:$F,$A71,'เคี้ยวเอื้อง รายชุดการฆ่า'!$I:$I,$B71)</f>
        <v>0</v>
      </c>
      <c r="P71" s="11">
        <f>COUNTIFS('เคี้ยวเอื้อง รายชุดการฆ่า'!$F:$F,$A71,'เคี้ยวเอื้อง รายชุดการฆ่า'!$I:$I,$B71)</f>
        <v>0</v>
      </c>
    </row>
    <row r="72" spans="1:16">
      <c r="A72" s="9">
        <f>A68+1</f>
        <v>18</v>
      </c>
      <c r="B72" s="10" t="s">
        <v>41</v>
      </c>
      <c r="C72" s="11">
        <f>SUMIFS('เคี้ยวเอื้อง รายชุดการฆ่า'!J:J,'เคี้ยวเอื้อง รายชุดการฆ่า'!$F:$F,$A72,'เคี้ยวเอื้อง รายชุดการฆ่า'!$I:$I,$B72)</f>
        <v>0</v>
      </c>
      <c r="D72" s="11">
        <f>SUMIFS('เคี้ยวเอื้อง รายชุดการฆ่า'!K:K,'เคี้ยวเอื้อง รายชุดการฆ่า'!$F:$F,$A72,'เคี้ยวเอื้อง รายชุดการฆ่า'!$I:$I,$B72)</f>
        <v>0</v>
      </c>
      <c r="E72" s="11">
        <f>SUMIFS('เคี้ยวเอื้อง รายชุดการฆ่า'!L:L,'เคี้ยวเอื้อง รายชุดการฆ่า'!$F:$F,$A72,'เคี้ยวเอื้อง รายชุดการฆ่า'!$I:$I,$B72)</f>
        <v>0</v>
      </c>
      <c r="F72" s="11">
        <f>SUMIFS('เคี้ยวเอื้อง รายชุดการฆ่า'!M:M,'เคี้ยวเอื้อง รายชุดการฆ่า'!$F:$F,$A72,'เคี้ยวเอื้อง รายชุดการฆ่า'!$I:$I,$B72)</f>
        <v>0</v>
      </c>
      <c r="G72" s="11">
        <f>SUMIFS('เคี้ยวเอื้อง รายชุดการฆ่า'!N:N,'เคี้ยวเอื้อง รายชุดการฆ่า'!$F:$F,$A72,'เคี้ยวเอื้อง รายชุดการฆ่า'!$I:$I,$B72)</f>
        <v>0</v>
      </c>
      <c r="H72" s="11">
        <f>SUMIFS('เคี้ยวเอื้อง รายชุดการฆ่า'!O:O,'เคี้ยวเอื้อง รายชุดการฆ่า'!$F:$F,$A72,'เคี้ยวเอื้อง รายชุดการฆ่า'!$I:$I,$B72)</f>
        <v>0</v>
      </c>
      <c r="I72" s="11">
        <f>SUMIFS('เคี้ยวเอื้อง รายชุดการฆ่า'!P:P,'เคี้ยวเอื้อง รายชุดการฆ่า'!$F:$F,$A72,'เคี้ยวเอื้อง รายชุดการฆ่า'!$I:$I,$B72)</f>
        <v>0</v>
      </c>
      <c r="J72" s="11">
        <f>SUMIFS('เคี้ยวเอื้อง รายชุดการฆ่า'!Q:Q,'เคี้ยวเอื้อง รายชุดการฆ่า'!$F:$F,$A72,'เคี้ยวเอื้อง รายชุดการฆ่า'!$I:$I,$B72)</f>
        <v>0</v>
      </c>
      <c r="K72" s="11">
        <f>SUMIFS('เคี้ยวเอื้อง รายชุดการฆ่า'!R:R,'เคี้ยวเอื้อง รายชุดการฆ่า'!$F:$F,$A72,'เคี้ยวเอื้อง รายชุดการฆ่า'!$I:$I,$B72)</f>
        <v>0</v>
      </c>
      <c r="L72" s="11">
        <f>SUMIFS('เคี้ยวเอื้อง รายชุดการฆ่า'!S:S,'เคี้ยวเอื้อง รายชุดการฆ่า'!$F:$F,$A72,'เคี้ยวเอื้อง รายชุดการฆ่า'!$I:$I,$B72)</f>
        <v>0</v>
      </c>
      <c r="M72" s="11">
        <f>SUMIFS('เคี้ยวเอื้อง รายชุดการฆ่า'!T:T,'เคี้ยวเอื้อง รายชุดการฆ่า'!$F:$F,$A72,'เคี้ยวเอื้อง รายชุดการฆ่า'!$I:$I,$B72)</f>
        <v>0</v>
      </c>
      <c r="N72" s="11">
        <f>COUNTIFS('เคี้ยวเอื้อง รายชุดการฆ่า'!$F:$F,$A72,'เคี้ยวเอื้อง รายชุดการฆ่า'!$I:$I,$B72)</f>
        <v>0</v>
      </c>
      <c r="O72" s="11">
        <f>SUMIFS('เคี้ยวเอื้อง รายชุดการฆ่า'!V:V,'เคี้ยวเอื้อง รายชุดการฆ่า'!$F:$F,$A72,'เคี้ยวเอื้อง รายชุดการฆ่า'!$I:$I,$B72)</f>
        <v>0</v>
      </c>
      <c r="P72" s="11">
        <f>COUNTIFS('เคี้ยวเอื้อง รายชุดการฆ่า'!$F:$F,$A72,'เคี้ยวเอื้อง รายชุดการฆ่า'!$I:$I,$B72)</f>
        <v>0</v>
      </c>
    </row>
    <row r="73" spans="1:16">
      <c r="A73" s="9">
        <f t="shared" ref="A73:A105" si="24">A72</f>
        <v>18</v>
      </c>
      <c r="B73" s="10" t="s">
        <v>42</v>
      </c>
      <c r="C73" s="11">
        <f>SUMIFS('เคี้ยวเอื้อง รายชุดการฆ่า'!J:J,'เคี้ยวเอื้อง รายชุดการฆ่า'!$F:$F,$A73,'เคี้ยวเอื้อง รายชุดการฆ่า'!$I:$I,$B73)</f>
        <v>0</v>
      </c>
      <c r="D73" s="11">
        <f>SUMIFS('เคี้ยวเอื้อง รายชุดการฆ่า'!K:K,'เคี้ยวเอื้อง รายชุดการฆ่า'!$F:$F,$A73,'เคี้ยวเอื้อง รายชุดการฆ่า'!$I:$I,$B73)</f>
        <v>0</v>
      </c>
      <c r="E73" s="11">
        <f>SUMIFS('เคี้ยวเอื้อง รายชุดการฆ่า'!L:L,'เคี้ยวเอื้อง รายชุดการฆ่า'!$F:$F,$A73,'เคี้ยวเอื้อง รายชุดการฆ่า'!$I:$I,$B73)</f>
        <v>0</v>
      </c>
      <c r="F73" s="11">
        <f>SUMIFS('เคี้ยวเอื้อง รายชุดการฆ่า'!M:M,'เคี้ยวเอื้อง รายชุดการฆ่า'!$F:$F,$A73,'เคี้ยวเอื้อง รายชุดการฆ่า'!$I:$I,$B73)</f>
        <v>0</v>
      </c>
      <c r="G73" s="11">
        <f>SUMIFS('เคี้ยวเอื้อง รายชุดการฆ่า'!N:N,'เคี้ยวเอื้อง รายชุดการฆ่า'!$F:$F,$A73,'เคี้ยวเอื้อง รายชุดการฆ่า'!$I:$I,$B73)</f>
        <v>0</v>
      </c>
      <c r="H73" s="11">
        <f>SUMIFS('เคี้ยวเอื้อง รายชุดการฆ่า'!O:O,'เคี้ยวเอื้อง รายชุดการฆ่า'!$F:$F,$A73,'เคี้ยวเอื้อง รายชุดการฆ่า'!$I:$I,$B73)</f>
        <v>0</v>
      </c>
      <c r="I73" s="11">
        <f>SUMIFS('เคี้ยวเอื้อง รายชุดการฆ่า'!P:P,'เคี้ยวเอื้อง รายชุดการฆ่า'!$F:$F,$A73,'เคี้ยวเอื้อง รายชุดการฆ่า'!$I:$I,$B73)</f>
        <v>0</v>
      </c>
      <c r="J73" s="11">
        <f>SUMIFS('เคี้ยวเอื้อง รายชุดการฆ่า'!Q:Q,'เคี้ยวเอื้อง รายชุดการฆ่า'!$F:$F,$A73,'เคี้ยวเอื้อง รายชุดการฆ่า'!$I:$I,$B73)</f>
        <v>0</v>
      </c>
      <c r="K73" s="11">
        <f>SUMIFS('เคี้ยวเอื้อง รายชุดการฆ่า'!R:R,'เคี้ยวเอื้อง รายชุดการฆ่า'!$F:$F,$A73,'เคี้ยวเอื้อง รายชุดการฆ่า'!$I:$I,$B73)</f>
        <v>0</v>
      </c>
      <c r="L73" s="11">
        <f>SUMIFS('เคี้ยวเอื้อง รายชุดการฆ่า'!S:S,'เคี้ยวเอื้อง รายชุดการฆ่า'!$F:$F,$A73,'เคี้ยวเอื้อง รายชุดการฆ่า'!$I:$I,$B73)</f>
        <v>0</v>
      </c>
      <c r="M73" s="11">
        <f>SUMIFS('เคี้ยวเอื้อง รายชุดการฆ่า'!T:T,'เคี้ยวเอื้อง รายชุดการฆ่า'!$F:$F,$A73,'เคี้ยวเอื้อง รายชุดการฆ่า'!$I:$I,$B73)</f>
        <v>0</v>
      </c>
      <c r="N73" s="11">
        <f>COUNTIFS('เคี้ยวเอื้อง รายชุดการฆ่า'!$F:$F,$A73,'เคี้ยวเอื้อง รายชุดการฆ่า'!$I:$I,$B73)</f>
        <v>0</v>
      </c>
      <c r="O73" s="11">
        <f>SUMIFS('เคี้ยวเอื้อง รายชุดการฆ่า'!V:V,'เคี้ยวเอื้อง รายชุดการฆ่า'!$F:$F,$A73,'เคี้ยวเอื้อง รายชุดการฆ่า'!$I:$I,$B73)</f>
        <v>0</v>
      </c>
      <c r="P73" s="11">
        <f>COUNTIFS('เคี้ยวเอื้อง รายชุดการฆ่า'!$F:$F,$A73,'เคี้ยวเอื้อง รายชุดการฆ่า'!$I:$I,$B73)</f>
        <v>0</v>
      </c>
    </row>
    <row r="74" spans="1:16">
      <c r="A74" s="9">
        <f t="shared" ref="A74:A106" si="25">A72</f>
        <v>18</v>
      </c>
      <c r="B74" s="10" t="s">
        <v>43</v>
      </c>
      <c r="C74" s="11">
        <f>SUMIFS('เคี้ยวเอื้อง รายชุดการฆ่า'!J:J,'เคี้ยวเอื้อง รายชุดการฆ่า'!$F:$F,$A74,'เคี้ยวเอื้อง รายชุดการฆ่า'!$I:$I,$B74)</f>
        <v>0</v>
      </c>
      <c r="D74" s="11">
        <f>SUMIFS('เคี้ยวเอื้อง รายชุดการฆ่า'!K:K,'เคี้ยวเอื้อง รายชุดการฆ่า'!$F:$F,$A74,'เคี้ยวเอื้อง รายชุดการฆ่า'!$I:$I,$B74)</f>
        <v>0</v>
      </c>
      <c r="E74" s="11">
        <f>SUMIFS('เคี้ยวเอื้อง รายชุดการฆ่า'!L:L,'เคี้ยวเอื้อง รายชุดการฆ่า'!$F:$F,$A74,'เคี้ยวเอื้อง รายชุดการฆ่า'!$I:$I,$B74)</f>
        <v>0</v>
      </c>
      <c r="F74" s="11">
        <f>SUMIFS('เคี้ยวเอื้อง รายชุดการฆ่า'!M:M,'เคี้ยวเอื้อง รายชุดการฆ่า'!$F:$F,$A74,'เคี้ยวเอื้อง รายชุดการฆ่า'!$I:$I,$B74)</f>
        <v>0</v>
      </c>
      <c r="G74" s="11">
        <f>SUMIFS('เคี้ยวเอื้อง รายชุดการฆ่า'!N:N,'เคี้ยวเอื้อง รายชุดการฆ่า'!$F:$F,$A74,'เคี้ยวเอื้อง รายชุดการฆ่า'!$I:$I,$B74)</f>
        <v>0</v>
      </c>
      <c r="H74" s="11">
        <f>SUMIFS('เคี้ยวเอื้อง รายชุดการฆ่า'!O:O,'เคี้ยวเอื้อง รายชุดการฆ่า'!$F:$F,$A74,'เคี้ยวเอื้อง รายชุดการฆ่า'!$I:$I,$B74)</f>
        <v>0</v>
      </c>
      <c r="I74" s="11">
        <f>SUMIFS('เคี้ยวเอื้อง รายชุดการฆ่า'!P:P,'เคี้ยวเอื้อง รายชุดการฆ่า'!$F:$F,$A74,'เคี้ยวเอื้อง รายชุดการฆ่า'!$I:$I,$B74)</f>
        <v>0</v>
      </c>
      <c r="J74" s="11">
        <f>SUMIFS('เคี้ยวเอื้อง รายชุดการฆ่า'!Q:Q,'เคี้ยวเอื้อง รายชุดการฆ่า'!$F:$F,$A74,'เคี้ยวเอื้อง รายชุดการฆ่า'!$I:$I,$B74)</f>
        <v>0</v>
      </c>
      <c r="K74" s="11">
        <f>SUMIFS('เคี้ยวเอื้อง รายชุดการฆ่า'!R:R,'เคี้ยวเอื้อง รายชุดการฆ่า'!$F:$F,$A74,'เคี้ยวเอื้อง รายชุดการฆ่า'!$I:$I,$B74)</f>
        <v>0</v>
      </c>
      <c r="L74" s="11">
        <f>SUMIFS('เคี้ยวเอื้อง รายชุดการฆ่า'!S:S,'เคี้ยวเอื้อง รายชุดการฆ่า'!$F:$F,$A74,'เคี้ยวเอื้อง รายชุดการฆ่า'!$I:$I,$B74)</f>
        <v>0</v>
      </c>
      <c r="M74" s="11">
        <f>SUMIFS('เคี้ยวเอื้อง รายชุดการฆ่า'!T:T,'เคี้ยวเอื้อง รายชุดการฆ่า'!$F:$F,$A74,'เคี้ยวเอื้อง รายชุดการฆ่า'!$I:$I,$B74)</f>
        <v>0</v>
      </c>
      <c r="N74" s="11">
        <f>COUNTIFS('เคี้ยวเอื้อง รายชุดการฆ่า'!$F:$F,$A74,'เคี้ยวเอื้อง รายชุดการฆ่า'!$I:$I,$B74)</f>
        <v>0</v>
      </c>
      <c r="O74" s="11">
        <f>SUMIFS('เคี้ยวเอื้อง รายชุดการฆ่า'!V:V,'เคี้ยวเอื้อง รายชุดการฆ่า'!$F:$F,$A74,'เคี้ยวเอื้อง รายชุดการฆ่า'!$I:$I,$B74)</f>
        <v>0</v>
      </c>
      <c r="P74" s="11">
        <f>COUNTIFS('เคี้ยวเอื้อง รายชุดการฆ่า'!$F:$F,$A74,'เคี้ยวเอื้อง รายชุดการฆ่า'!$I:$I,$B74)</f>
        <v>0</v>
      </c>
    </row>
    <row r="75" spans="1:16">
      <c r="A75" s="9">
        <f t="shared" ref="A75:A107" si="26">A72</f>
        <v>18</v>
      </c>
      <c r="B75" s="10" t="s">
        <v>44</v>
      </c>
      <c r="C75" s="11">
        <f>SUMIFS('เคี้ยวเอื้อง รายชุดการฆ่า'!J:J,'เคี้ยวเอื้อง รายชุดการฆ่า'!$F:$F,$A75,'เคี้ยวเอื้อง รายชุดการฆ่า'!$I:$I,$B75)</f>
        <v>0</v>
      </c>
      <c r="D75" s="11">
        <f>SUMIFS('เคี้ยวเอื้อง รายชุดการฆ่า'!K:K,'เคี้ยวเอื้อง รายชุดการฆ่า'!$F:$F,$A75,'เคี้ยวเอื้อง รายชุดการฆ่า'!$I:$I,$B75)</f>
        <v>0</v>
      </c>
      <c r="E75" s="11">
        <f>SUMIFS('เคี้ยวเอื้อง รายชุดการฆ่า'!L:L,'เคี้ยวเอื้อง รายชุดการฆ่า'!$F:$F,$A75,'เคี้ยวเอื้อง รายชุดการฆ่า'!$I:$I,$B75)</f>
        <v>0</v>
      </c>
      <c r="F75" s="11">
        <f>SUMIFS('เคี้ยวเอื้อง รายชุดการฆ่า'!M:M,'เคี้ยวเอื้อง รายชุดการฆ่า'!$F:$F,$A75,'เคี้ยวเอื้อง รายชุดการฆ่า'!$I:$I,$B75)</f>
        <v>0</v>
      </c>
      <c r="G75" s="11">
        <f>SUMIFS('เคี้ยวเอื้อง รายชุดการฆ่า'!N:N,'เคี้ยวเอื้อง รายชุดการฆ่า'!$F:$F,$A75,'เคี้ยวเอื้อง รายชุดการฆ่า'!$I:$I,$B75)</f>
        <v>0</v>
      </c>
      <c r="H75" s="11">
        <f>SUMIFS('เคี้ยวเอื้อง รายชุดการฆ่า'!O:O,'เคี้ยวเอื้อง รายชุดการฆ่า'!$F:$F,$A75,'เคี้ยวเอื้อง รายชุดการฆ่า'!$I:$I,$B75)</f>
        <v>0</v>
      </c>
      <c r="I75" s="11">
        <f>SUMIFS('เคี้ยวเอื้อง รายชุดการฆ่า'!P:P,'เคี้ยวเอื้อง รายชุดการฆ่า'!$F:$F,$A75,'เคี้ยวเอื้อง รายชุดการฆ่า'!$I:$I,$B75)</f>
        <v>0</v>
      </c>
      <c r="J75" s="11">
        <f>SUMIFS('เคี้ยวเอื้อง รายชุดการฆ่า'!Q:Q,'เคี้ยวเอื้อง รายชุดการฆ่า'!$F:$F,$A75,'เคี้ยวเอื้อง รายชุดการฆ่า'!$I:$I,$B75)</f>
        <v>0</v>
      </c>
      <c r="K75" s="11">
        <f>SUMIFS('เคี้ยวเอื้อง รายชุดการฆ่า'!R:R,'เคี้ยวเอื้อง รายชุดการฆ่า'!$F:$F,$A75,'เคี้ยวเอื้อง รายชุดการฆ่า'!$I:$I,$B75)</f>
        <v>0</v>
      </c>
      <c r="L75" s="11">
        <f>SUMIFS('เคี้ยวเอื้อง รายชุดการฆ่า'!S:S,'เคี้ยวเอื้อง รายชุดการฆ่า'!$F:$F,$A75,'เคี้ยวเอื้อง รายชุดการฆ่า'!$I:$I,$B75)</f>
        <v>0</v>
      </c>
      <c r="M75" s="11">
        <f>SUMIFS('เคี้ยวเอื้อง รายชุดการฆ่า'!T:T,'เคี้ยวเอื้อง รายชุดการฆ่า'!$F:$F,$A75,'เคี้ยวเอื้อง รายชุดการฆ่า'!$I:$I,$B75)</f>
        <v>0</v>
      </c>
      <c r="N75" s="11">
        <f>COUNTIFS('เคี้ยวเอื้อง รายชุดการฆ่า'!$F:$F,$A75,'เคี้ยวเอื้อง รายชุดการฆ่า'!$I:$I,$B75)</f>
        <v>0</v>
      </c>
      <c r="O75" s="11">
        <f>SUMIFS('เคี้ยวเอื้อง รายชุดการฆ่า'!V:V,'เคี้ยวเอื้อง รายชุดการฆ่า'!$F:$F,$A75,'เคี้ยวเอื้อง รายชุดการฆ่า'!$I:$I,$B75)</f>
        <v>0</v>
      </c>
      <c r="P75" s="11">
        <f>COUNTIFS('เคี้ยวเอื้อง รายชุดการฆ่า'!$F:$F,$A75,'เคี้ยวเอื้อง รายชุดการฆ่า'!$I:$I,$B75)</f>
        <v>0</v>
      </c>
    </row>
    <row r="76" spans="1:16">
      <c r="A76" s="9">
        <f>A72+1</f>
        <v>19</v>
      </c>
      <c r="B76" s="10" t="s">
        <v>41</v>
      </c>
      <c r="C76" s="11">
        <f>SUMIFS('เคี้ยวเอื้อง รายชุดการฆ่า'!J:J,'เคี้ยวเอื้อง รายชุดการฆ่า'!$F:$F,$A76,'เคี้ยวเอื้อง รายชุดการฆ่า'!$I:$I,$B76)</f>
        <v>0</v>
      </c>
      <c r="D76" s="11">
        <f>SUMIFS('เคี้ยวเอื้อง รายชุดการฆ่า'!K:K,'เคี้ยวเอื้อง รายชุดการฆ่า'!$F:$F,$A76,'เคี้ยวเอื้อง รายชุดการฆ่า'!$I:$I,$B76)</f>
        <v>0</v>
      </c>
      <c r="E76" s="11">
        <f>SUMIFS('เคี้ยวเอื้อง รายชุดการฆ่า'!L:L,'เคี้ยวเอื้อง รายชุดการฆ่า'!$F:$F,$A76,'เคี้ยวเอื้อง รายชุดการฆ่า'!$I:$I,$B76)</f>
        <v>0</v>
      </c>
      <c r="F76" s="11">
        <f>SUMIFS('เคี้ยวเอื้อง รายชุดการฆ่า'!M:M,'เคี้ยวเอื้อง รายชุดการฆ่า'!$F:$F,$A76,'เคี้ยวเอื้อง รายชุดการฆ่า'!$I:$I,$B76)</f>
        <v>0</v>
      </c>
      <c r="G76" s="11">
        <f>SUMIFS('เคี้ยวเอื้อง รายชุดการฆ่า'!N:N,'เคี้ยวเอื้อง รายชุดการฆ่า'!$F:$F,$A76,'เคี้ยวเอื้อง รายชุดการฆ่า'!$I:$I,$B76)</f>
        <v>0</v>
      </c>
      <c r="H76" s="11">
        <f>SUMIFS('เคี้ยวเอื้อง รายชุดการฆ่า'!O:O,'เคี้ยวเอื้อง รายชุดการฆ่า'!$F:$F,$A76,'เคี้ยวเอื้อง รายชุดการฆ่า'!$I:$I,$B76)</f>
        <v>0</v>
      </c>
      <c r="I76" s="11">
        <f>SUMIFS('เคี้ยวเอื้อง รายชุดการฆ่า'!P:P,'เคี้ยวเอื้อง รายชุดการฆ่า'!$F:$F,$A76,'เคี้ยวเอื้อง รายชุดการฆ่า'!$I:$I,$B76)</f>
        <v>0</v>
      </c>
      <c r="J76" s="11">
        <f>SUMIFS('เคี้ยวเอื้อง รายชุดการฆ่า'!Q:Q,'เคี้ยวเอื้อง รายชุดการฆ่า'!$F:$F,$A76,'เคี้ยวเอื้อง รายชุดการฆ่า'!$I:$I,$B76)</f>
        <v>0</v>
      </c>
      <c r="K76" s="11">
        <f>SUMIFS('เคี้ยวเอื้อง รายชุดการฆ่า'!R:R,'เคี้ยวเอื้อง รายชุดการฆ่า'!$F:$F,$A76,'เคี้ยวเอื้อง รายชุดการฆ่า'!$I:$I,$B76)</f>
        <v>0</v>
      </c>
      <c r="L76" s="11">
        <f>SUMIFS('เคี้ยวเอื้อง รายชุดการฆ่า'!S:S,'เคี้ยวเอื้อง รายชุดการฆ่า'!$F:$F,$A76,'เคี้ยวเอื้อง รายชุดการฆ่า'!$I:$I,$B76)</f>
        <v>0</v>
      </c>
      <c r="M76" s="11">
        <f>SUMIFS('เคี้ยวเอื้อง รายชุดการฆ่า'!T:T,'เคี้ยวเอื้อง รายชุดการฆ่า'!$F:$F,$A76,'เคี้ยวเอื้อง รายชุดการฆ่า'!$I:$I,$B76)</f>
        <v>0</v>
      </c>
      <c r="N76" s="11">
        <f>COUNTIFS('เคี้ยวเอื้อง รายชุดการฆ่า'!$F:$F,$A76,'เคี้ยวเอื้อง รายชุดการฆ่า'!$I:$I,$B76)</f>
        <v>0</v>
      </c>
      <c r="O76" s="11">
        <f>SUMIFS('เคี้ยวเอื้อง รายชุดการฆ่า'!V:V,'เคี้ยวเอื้อง รายชุดการฆ่า'!$F:$F,$A76,'เคี้ยวเอื้อง รายชุดการฆ่า'!$I:$I,$B76)</f>
        <v>0</v>
      </c>
      <c r="P76" s="11">
        <f>COUNTIFS('เคี้ยวเอื้อง รายชุดการฆ่า'!$F:$F,$A76,'เคี้ยวเอื้อง รายชุดการฆ่า'!$I:$I,$B76)</f>
        <v>0</v>
      </c>
    </row>
    <row r="77" spans="1:16">
      <c r="A77" s="9">
        <f t="shared" ref="A77" si="27">A76</f>
        <v>19</v>
      </c>
      <c r="B77" s="10" t="s">
        <v>42</v>
      </c>
      <c r="C77" s="11">
        <f>SUMIFS('เคี้ยวเอื้อง รายชุดการฆ่า'!J:J,'เคี้ยวเอื้อง รายชุดการฆ่า'!$F:$F,$A77,'เคี้ยวเอื้อง รายชุดการฆ่า'!$I:$I,$B77)</f>
        <v>0</v>
      </c>
      <c r="D77" s="11">
        <f>SUMIFS('เคี้ยวเอื้อง รายชุดการฆ่า'!K:K,'เคี้ยวเอื้อง รายชุดการฆ่า'!$F:$F,$A77,'เคี้ยวเอื้อง รายชุดการฆ่า'!$I:$I,$B77)</f>
        <v>0</v>
      </c>
      <c r="E77" s="11">
        <f>SUMIFS('เคี้ยวเอื้อง รายชุดการฆ่า'!L:L,'เคี้ยวเอื้อง รายชุดการฆ่า'!$F:$F,$A77,'เคี้ยวเอื้อง รายชุดการฆ่า'!$I:$I,$B77)</f>
        <v>0</v>
      </c>
      <c r="F77" s="11">
        <f>SUMIFS('เคี้ยวเอื้อง รายชุดการฆ่า'!M:M,'เคี้ยวเอื้อง รายชุดการฆ่า'!$F:$F,$A77,'เคี้ยวเอื้อง รายชุดการฆ่า'!$I:$I,$B77)</f>
        <v>0</v>
      </c>
      <c r="G77" s="11">
        <f>SUMIFS('เคี้ยวเอื้อง รายชุดการฆ่า'!N:N,'เคี้ยวเอื้อง รายชุดการฆ่า'!$F:$F,$A77,'เคี้ยวเอื้อง รายชุดการฆ่า'!$I:$I,$B77)</f>
        <v>0</v>
      </c>
      <c r="H77" s="11">
        <f>SUMIFS('เคี้ยวเอื้อง รายชุดการฆ่า'!O:O,'เคี้ยวเอื้อง รายชุดการฆ่า'!$F:$F,$A77,'เคี้ยวเอื้อง รายชุดการฆ่า'!$I:$I,$B77)</f>
        <v>0</v>
      </c>
      <c r="I77" s="11">
        <f>SUMIFS('เคี้ยวเอื้อง รายชุดการฆ่า'!P:P,'เคี้ยวเอื้อง รายชุดการฆ่า'!$F:$F,$A77,'เคี้ยวเอื้อง รายชุดการฆ่า'!$I:$I,$B77)</f>
        <v>0</v>
      </c>
      <c r="J77" s="11">
        <f>SUMIFS('เคี้ยวเอื้อง รายชุดการฆ่า'!Q:Q,'เคี้ยวเอื้อง รายชุดการฆ่า'!$F:$F,$A77,'เคี้ยวเอื้อง รายชุดการฆ่า'!$I:$I,$B77)</f>
        <v>0</v>
      </c>
      <c r="K77" s="11">
        <f>SUMIFS('เคี้ยวเอื้อง รายชุดการฆ่า'!R:R,'เคี้ยวเอื้อง รายชุดการฆ่า'!$F:$F,$A77,'เคี้ยวเอื้อง รายชุดการฆ่า'!$I:$I,$B77)</f>
        <v>0</v>
      </c>
      <c r="L77" s="11">
        <f>SUMIFS('เคี้ยวเอื้อง รายชุดการฆ่า'!S:S,'เคี้ยวเอื้อง รายชุดการฆ่า'!$F:$F,$A77,'เคี้ยวเอื้อง รายชุดการฆ่า'!$I:$I,$B77)</f>
        <v>0</v>
      </c>
      <c r="M77" s="11">
        <f>SUMIFS('เคี้ยวเอื้อง รายชุดการฆ่า'!T:T,'เคี้ยวเอื้อง รายชุดการฆ่า'!$F:$F,$A77,'เคี้ยวเอื้อง รายชุดการฆ่า'!$I:$I,$B77)</f>
        <v>0</v>
      </c>
      <c r="N77" s="11">
        <f>COUNTIFS('เคี้ยวเอื้อง รายชุดการฆ่า'!$F:$F,$A77,'เคี้ยวเอื้อง รายชุดการฆ่า'!$I:$I,$B77)</f>
        <v>0</v>
      </c>
      <c r="O77" s="11">
        <f>SUMIFS('เคี้ยวเอื้อง รายชุดการฆ่า'!V:V,'เคี้ยวเอื้อง รายชุดการฆ่า'!$F:$F,$A77,'เคี้ยวเอื้อง รายชุดการฆ่า'!$I:$I,$B77)</f>
        <v>0</v>
      </c>
      <c r="P77" s="11">
        <f>COUNTIFS('เคี้ยวเอื้อง รายชุดการฆ่า'!$F:$F,$A77,'เคี้ยวเอื้อง รายชุดการฆ่า'!$I:$I,$B77)</f>
        <v>0</v>
      </c>
    </row>
    <row r="78" spans="1:16">
      <c r="A78" s="9">
        <f t="shared" ref="A78" si="28">A76</f>
        <v>19</v>
      </c>
      <c r="B78" s="10" t="s">
        <v>43</v>
      </c>
      <c r="C78" s="11">
        <f>SUMIFS('เคี้ยวเอื้อง รายชุดการฆ่า'!J:J,'เคี้ยวเอื้อง รายชุดการฆ่า'!$F:$F,$A78,'เคี้ยวเอื้อง รายชุดการฆ่า'!$I:$I,$B78)</f>
        <v>0</v>
      </c>
      <c r="D78" s="11">
        <f>SUMIFS('เคี้ยวเอื้อง รายชุดการฆ่า'!K:K,'เคี้ยวเอื้อง รายชุดการฆ่า'!$F:$F,$A78,'เคี้ยวเอื้อง รายชุดการฆ่า'!$I:$I,$B78)</f>
        <v>0</v>
      </c>
      <c r="E78" s="11">
        <f>SUMIFS('เคี้ยวเอื้อง รายชุดการฆ่า'!L:L,'เคี้ยวเอื้อง รายชุดการฆ่า'!$F:$F,$A78,'เคี้ยวเอื้อง รายชุดการฆ่า'!$I:$I,$B78)</f>
        <v>0</v>
      </c>
      <c r="F78" s="11">
        <f>SUMIFS('เคี้ยวเอื้อง รายชุดการฆ่า'!M:M,'เคี้ยวเอื้อง รายชุดการฆ่า'!$F:$F,$A78,'เคี้ยวเอื้อง รายชุดการฆ่า'!$I:$I,$B78)</f>
        <v>0</v>
      </c>
      <c r="G78" s="11">
        <f>SUMIFS('เคี้ยวเอื้อง รายชุดการฆ่า'!N:N,'เคี้ยวเอื้อง รายชุดการฆ่า'!$F:$F,$A78,'เคี้ยวเอื้อง รายชุดการฆ่า'!$I:$I,$B78)</f>
        <v>0</v>
      </c>
      <c r="H78" s="11">
        <f>SUMIFS('เคี้ยวเอื้อง รายชุดการฆ่า'!O:O,'เคี้ยวเอื้อง รายชุดการฆ่า'!$F:$F,$A78,'เคี้ยวเอื้อง รายชุดการฆ่า'!$I:$I,$B78)</f>
        <v>0</v>
      </c>
      <c r="I78" s="11">
        <f>SUMIFS('เคี้ยวเอื้อง รายชุดการฆ่า'!P:P,'เคี้ยวเอื้อง รายชุดการฆ่า'!$F:$F,$A78,'เคี้ยวเอื้อง รายชุดการฆ่า'!$I:$I,$B78)</f>
        <v>0</v>
      </c>
      <c r="J78" s="11">
        <f>SUMIFS('เคี้ยวเอื้อง รายชุดการฆ่า'!Q:Q,'เคี้ยวเอื้อง รายชุดการฆ่า'!$F:$F,$A78,'เคี้ยวเอื้อง รายชุดการฆ่า'!$I:$I,$B78)</f>
        <v>0</v>
      </c>
      <c r="K78" s="11">
        <f>SUMIFS('เคี้ยวเอื้อง รายชุดการฆ่า'!R:R,'เคี้ยวเอื้อง รายชุดการฆ่า'!$F:$F,$A78,'เคี้ยวเอื้อง รายชุดการฆ่า'!$I:$I,$B78)</f>
        <v>0</v>
      </c>
      <c r="L78" s="11">
        <f>SUMIFS('เคี้ยวเอื้อง รายชุดการฆ่า'!S:S,'เคี้ยวเอื้อง รายชุดการฆ่า'!$F:$F,$A78,'เคี้ยวเอื้อง รายชุดการฆ่า'!$I:$I,$B78)</f>
        <v>0</v>
      </c>
      <c r="M78" s="11">
        <f>SUMIFS('เคี้ยวเอื้อง รายชุดการฆ่า'!T:T,'เคี้ยวเอื้อง รายชุดการฆ่า'!$F:$F,$A78,'เคี้ยวเอื้อง รายชุดการฆ่า'!$I:$I,$B78)</f>
        <v>0</v>
      </c>
      <c r="N78" s="11">
        <f>COUNTIFS('เคี้ยวเอื้อง รายชุดการฆ่า'!$F:$F,$A78,'เคี้ยวเอื้อง รายชุดการฆ่า'!$I:$I,$B78)</f>
        <v>0</v>
      </c>
      <c r="O78" s="11">
        <f>SUMIFS('เคี้ยวเอื้อง รายชุดการฆ่า'!V:V,'เคี้ยวเอื้อง รายชุดการฆ่า'!$F:$F,$A78,'เคี้ยวเอื้อง รายชุดการฆ่า'!$I:$I,$B78)</f>
        <v>0</v>
      </c>
      <c r="P78" s="11">
        <f>COUNTIFS('เคี้ยวเอื้อง รายชุดการฆ่า'!$F:$F,$A78,'เคี้ยวเอื้อง รายชุดการฆ่า'!$I:$I,$B78)</f>
        <v>0</v>
      </c>
    </row>
    <row r="79" spans="1:16">
      <c r="A79" s="9">
        <f t="shared" ref="A79" si="29">A76</f>
        <v>19</v>
      </c>
      <c r="B79" s="10" t="s">
        <v>44</v>
      </c>
      <c r="C79" s="11">
        <f>SUMIFS('เคี้ยวเอื้อง รายชุดการฆ่า'!J:J,'เคี้ยวเอื้อง รายชุดการฆ่า'!$F:$F,$A79,'เคี้ยวเอื้อง รายชุดการฆ่า'!$I:$I,$B79)</f>
        <v>0</v>
      </c>
      <c r="D79" s="11">
        <f>SUMIFS('เคี้ยวเอื้อง รายชุดการฆ่า'!K:K,'เคี้ยวเอื้อง รายชุดการฆ่า'!$F:$F,$A79,'เคี้ยวเอื้อง รายชุดการฆ่า'!$I:$I,$B79)</f>
        <v>0</v>
      </c>
      <c r="E79" s="11">
        <f>SUMIFS('เคี้ยวเอื้อง รายชุดการฆ่า'!L:L,'เคี้ยวเอื้อง รายชุดการฆ่า'!$F:$F,$A79,'เคี้ยวเอื้อง รายชุดการฆ่า'!$I:$I,$B79)</f>
        <v>0</v>
      </c>
      <c r="F79" s="11">
        <f>SUMIFS('เคี้ยวเอื้อง รายชุดการฆ่า'!M:M,'เคี้ยวเอื้อง รายชุดการฆ่า'!$F:$F,$A79,'เคี้ยวเอื้อง รายชุดการฆ่า'!$I:$I,$B79)</f>
        <v>0</v>
      </c>
      <c r="G79" s="11">
        <f>SUMIFS('เคี้ยวเอื้อง รายชุดการฆ่า'!N:N,'เคี้ยวเอื้อง รายชุดการฆ่า'!$F:$F,$A79,'เคี้ยวเอื้อง รายชุดการฆ่า'!$I:$I,$B79)</f>
        <v>0</v>
      </c>
      <c r="H79" s="11">
        <f>SUMIFS('เคี้ยวเอื้อง รายชุดการฆ่า'!O:O,'เคี้ยวเอื้อง รายชุดการฆ่า'!$F:$F,$A79,'เคี้ยวเอื้อง รายชุดการฆ่า'!$I:$I,$B79)</f>
        <v>0</v>
      </c>
      <c r="I79" s="11">
        <f>SUMIFS('เคี้ยวเอื้อง รายชุดการฆ่า'!P:P,'เคี้ยวเอื้อง รายชุดการฆ่า'!$F:$F,$A79,'เคี้ยวเอื้อง รายชุดการฆ่า'!$I:$I,$B79)</f>
        <v>0</v>
      </c>
      <c r="J79" s="11">
        <f>SUMIFS('เคี้ยวเอื้อง รายชุดการฆ่า'!Q:Q,'เคี้ยวเอื้อง รายชุดการฆ่า'!$F:$F,$A79,'เคี้ยวเอื้อง รายชุดการฆ่า'!$I:$I,$B79)</f>
        <v>0</v>
      </c>
      <c r="K79" s="11">
        <f>SUMIFS('เคี้ยวเอื้อง รายชุดการฆ่า'!R:R,'เคี้ยวเอื้อง รายชุดการฆ่า'!$F:$F,$A79,'เคี้ยวเอื้อง รายชุดการฆ่า'!$I:$I,$B79)</f>
        <v>0</v>
      </c>
      <c r="L79" s="11">
        <f>SUMIFS('เคี้ยวเอื้อง รายชุดการฆ่า'!S:S,'เคี้ยวเอื้อง รายชุดการฆ่า'!$F:$F,$A79,'เคี้ยวเอื้อง รายชุดการฆ่า'!$I:$I,$B79)</f>
        <v>0</v>
      </c>
      <c r="M79" s="11">
        <f>SUMIFS('เคี้ยวเอื้อง รายชุดการฆ่า'!T:T,'เคี้ยวเอื้อง รายชุดการฆ่า'!$F:$F,$A79,'เคี้ยวเอื้อง รายชุดการฆ่า'!$I:$I,$B79)</f>
        <v>0</v>
      </c>
      <c r="N79" s="11">
        <f>COUNTIFS('เคี้ยวเอื้อง รายชุดการฆ่า'!$F:$F,$A79,'เคี้ยวเอื้อง รายชุดการฆ่า'!$I:$I,$B79)</f>
        <v>0</v>
      </c>
      <c r="O79" s="11">
        <f>SUMIFS('เคี้ยวเอื้อง รายชุดการฆ่า'!V:V,'เคี้ยวเอื้อง รายชุดการฆ่า'!$F:$F,$A79,'เคี้ยวเอื้อง รายชุดการฆ่า'!$I:$I,$B79)</f>
        <v>0</v>
      </c>
      <c r="P79" s="11">
        <f>COUNTIFS('เคี้ยวเอื้อง รายชุดการฆ่า'!$F:$F,$A79,'เคี้ยวเอื้อง รายชุดการฆ่า'!$I:$I,$B79)</f>
        <v>0</v>
      </c>
    </row>
    <row r="80" spans="1:16">
      <c r="A80" s="9">
        <f>A76+1</f>
        <v>20</v>
      </c>
      <c r="B80" s="10" t="s">
        <v>41</v>
      </c>
      <c r="C80" s="11">
        <f>SUMIFS('เคี้ยวเอื้อง รายชุดการฆ่า'!J:J,'เคี้ยวเอื้อง รายชุดการฆ่า'!$F:$F,$A80,'เคี้ยวเอื้อง รายชุดการฆ่า'!$I:$I,$B80)</f>
        <v>0</v>
      </c>
      <c r="D80" s="11">
        <f>SUMIFS('เคี้ยวเอื้อง รายชุดการฆ่า'!K:K,'เคี้ยวเอื้อง รายชุดการฆ่า'!$F:$F,$A80,'เคี้ยวเอื้อง รายชุดการฆ่า'!$I:$I,$B80)</f>
        <v>0</v>
      </c>
      <c r="E80" s="11">
        <f>SUMIFS('เคี้ยวเอื้อง รายชุดการฆ่า'!L:L,'เคี้ยวเอื้อง รายชุดการฆ่า'!$F:$F,$A80,'เคี้ยวเอื้อง รายชุดการฆ่า'!$I:$I,$B80)</f>
        <v>0</v>
      </c>
      <c r="F80" s="11">
        <f>SUMIFS('เคี้ยวเอื้อง รายชุดการฆ่า'!M:M,'เคี้ยวเอื้อง รายชุดการฆ่า'!$F:$F,$A80,'เคี้ยวเอื้อง รายชุดการฆ่า'!$I:$I,$B80)</f>
        <v>0</v>
      </c>
      <c r="G80" s="11">
        <f>SUMIFS('เคี้ยวเอื้อง รายชุดการฆ่า'!N:N,'เคี้ยวเอื้อง รายชุดการฆ่า'!$F:$F,$A80,'เคี้ยวเอื้อง รายชุดการฆ่า'!$I:$I,$B80)</f>
        <v>0</v>
      </c>
      <c r="H80" s="11">
        <f>SUMIFS('เคี้ยวเอื้อง รายชุดการฆ่า'!O:O,'เคี้ยวเอื้อง รายชุดการฆ่า'!$F:$F,$A80,'เคี้ยวเอื้อง รายชุดการฆ่า'!$I:$I,$B80)</f>
        <v>0</v>
      </c>
      <c r="I80" s="11">
        <f>SUMIFS('เคี้ยวเอื้อง รายชุดการฆ่า'!P:P,'เคี้ยวเอื้อง รายชุดการฆ่า'!$F:$F,$A80,'เคี้ยวเอื้อง รายชุดการฆ่า'!$I:$I,$B80)</f>
        <v>0</v>
      </c>
      <c r="J80" s="11">
        <f>SUMIFS('เคี้ยวเอื้อง รายชุดการฆ่า'!Q:Q,'เคี้ยวเอื้อง รายชุดการฆ่า'!$F:$F,$A80,'เคี้ยวเอื้อง รายชุดการฆ่า'!$I:$I,$B80)</f>
        <v>0</v>
      </c>
      <c r="K80" s="11">
        <f>SUMIFS('เคี้ยวเอื้อง รายชุดการฆ่า'!R:R,'เคี้ยวเอื้อง รายชุดการฆ่า'!$F:$F,$A80,'เคี้ยวเอื้อง รายชุดการฆ่า'!$I:$I,$B80)</f>
        <v>0</v>
      </c>
      <c r="L80" s="11">
        <f>SUMIFS('เคี้ยวเอื้อง รายชุดการฆ่า'!S:S,'เคี้ยวเอื้อง รายชุดการฆ่า'!$F:$F,$A80,'เคี้ยวเอื้อง รายชุดการฆ่า'!$I:$I,$B80)</f>
        <v>0</v>
      </c>
      <c r="M80" s="11">
        <f>SUMIFS('เคี้ยวเอื้อง รายชุดการฆ่า'!T:T,'เคี้ยวเอื้อง รายชุดการฆ่า'!$F:$F,$A80,'เคี้ยวเอื้อง รายชุดการฆ่า'!$I:$I,$B80)</f>
        <v>0</v>
      </c>
      <c r="N80" s="11">
        <f>COUNTIFS('เคี้ยวเอื้อง รายชุดการฆ่า'!$F:$F,$A80,'เคี้ยวเอื้อง รายชุดการฆ่า'!$I:$I,$B80)</f>
        <v>0</v>
      </c>
      <c r="O80" s="11">
        <f>SUMIFS('เคี้ยวเอื้อง รายชุดการฆ่า'!V:V,'เคี้ยวเอื้อง รายชุดการฆ่า'!$F:$F,$A80,'เคี้ยวเอื้อง รายชุดการฆ่า'!$I:$I,$B80)</f>
        <v>0</v>
      </c>
      <c r="P80" s="11">
        <f>COUNTIFS('เคี้ยวเอื้อง รายชุดการฆ่า'!$F:$F,$A80,'เคี้ยวเอื้อง รายชุดการฆ่า'!$I:$I,$B80)</f>
        <v>0</v>
      </c>
    </row>
    <row r="81" spans="1:16">
      <c r="A81" s="9">
        <f t="shared" ref="A81" si="30">A80</f>
        <v>20</v>
      </c>
      <c r="B81" s="10" t="s">
        <v>42</v>
      </c>
      <c r="C81" s="11">
        <f>SUMIFS('เคี้ยวเอื้อง รายชุดการฆ่า'!J:J,'เคี้ยวเอื้อง รายชุดการฆ่า'!$F:$F,$A81,'เคี้ยวเอื้อง รายชุดการฆ่า'!$I:$I,$B81)</f>
        <v>0</v>
      </c>
      <c r="D81" s="11">
        <f>SUMIFS('เคี้ยวเอื้อง รายชุดการฆ่า'!K:K,'เคี้ยวเอื้อง รายชุดการฆ่า'!$F:$F,$A81,'เคี้ยวเอื้อง รายชุดการฆ่า'!$I:$I,$B81)</f>
        <v>0</v>
      </c>
      <c r="E81" s="11">
        <f>SUMIFS('เคี้ยวเอื้อง รายชุดการฆ่า'!L:L,'เคี้ยวเอื้อง รายชุดการฆ่า'!$F:$F,$A81,'เคี้ยวเอื้อง รายชุดการฆ่า'!$I:$I,$B81)</f>
        <v>0</v>
      </c>
      <c r="F81" s="11">
        <f>SUMIFS('เคี้ยวเอื้อง รายชุดการฆ่า'!M:M,'เคี้ยวเอื้อง รายชุดการฆ่า'!$F:$F,$A81,'เคี้ยวเอื้อง รายชุดการฆ่า'!$I:$I,$B81)</f>
        <v>0</v>
      </c>
      <c r="G81" s="11">
        <f>SUMIFS('เคี้ยวเอื้อง รายชุดการฆ่า'!N:N,'เคี้ยวเอื้อง รายชุดการฆ่า'!$F:$F,$A81,'เคี้ยวเอื้อง รายชุดการฆ่า'!$I:$I,$B81)</f>
        <v>0</v>
      </c>
      <c r="H81" s="11">
        <f>SUMIFS('เคี้ยวเอื้อง รายชุดการฆ่า'!O:O,'เคี้ยวเอื้อง รายชุดการฆ่า'!$F:$F,$A81,'เคี้ยวเอื้อง รายชุดการฆ่า'!$I:$I,$B81)</f>
        <v>0</v>
      </c>
      <c r="I81" s="11">
        <f>SUMIFS('เคี้ยวเอื้อง รายชุดการฆ่า'!P:P,'เคี้ยวเอื้อง รายชุดการฆ่า'!$F:$F,$A81,'เคี้ยวเอื้อง รายชุดการฆ่า'!$I:$I,$B81)</f>
        <v>0</v>
      </c>
      <c r="J81" s="11">
        <f>SUMIFS('เคี้ยวเอื้อง รายชุดการฆ่า'!Q:Q,'เคี้ยวเอื้อง รายชุดการฆ่า'!$F:$F,$A81,'เคี้ยวเอื้อง รายชุดการฆ่า'!$I:$I,$B81)</f>
        <v>0</v>
      </c>
      <c r="K81" s="11">
        <f>SUMIFS('เคี้ยวเอื้อง รายชุดการฆ่า'!R:R,'เคี้ยวเอื้อง รายชุดการฆ่า'!$F:$F,$A81,'เคี้ยวเอื้อง รายชุดการฆ่า'!$I:$I,$B81)</f>
        <v>0</v>
      </c>
      <c r="L81" s="11">
        <f>SUMIFS('เคี้ยวเอื้อง รายชุดการฆ่า'!S:S,'เคี้ยวเอื้อง รายชุดการฆ่า'!$F:$F,$A81,'เคี้ยวเอื้อง รายชุดการฆ่า'!$I:$I,$B81)</f>
        <v>0</v>
      </c>
      <c r="M81" s="11">
        <f>SUMIFS('เคี้ยวเอื้อง รายชุดการฆ่า'!T:T,'เคี้ยวเอื้อง รายชุดการฆ่า'!$F:$F,$A81,'เคี้ยวเอื้อง รายชุดการฆ่า'!$I:$I,$B81)</f>
        <v>0</v>
      </c>
      <c r="N81" s="11">
        <f>COUNTIFS('เคี้ยวเอื้อง รายชุดการฆ่า'!$F:$F,$A81,'เคี้ยวเอื้อง รายชุดการฆ่า'!$I:$I,$B81)</f>
        <v>0</v>
      </c>
      <c r="O81" s="11">
        <f>SUMIFS('เคี้ยวเอื้อง รายชุดการฆ่า'!V:V,'เคี้ยวเอื้อง รายชุดการฆ่า'!$F:$F,$A81,'เคี้ยวเอื้อง รายชุดการฆ่า'!$I:$I,$B81)</f>
        <v>0</v>
      </c>
      <c r="P81" s="11">
        <f>COUNTIFS('เคี้ยวเอื้อง รายชุดการฆ่า'!$F:$F,$A81,'เคี้ยวเอื้อง รายชุดการฆ่า'!$I:$I,$B81)</f>
        <v>0</v>
      </c>
    </row>
    <row r="82" spans="1:16">
      <c r="A82" s="9">
        <f t="shared" ref="A82" si="31">A80</f>
        <v>20</v>
      </c>
      <c r="B82" s="10" t="s">
        <v>43</v>
      </c>
      <c r="C82" s="11">
        <f>SUMIFS('เคี้ยวเอื้อง รายชุดการฆ่า'!J:J,'เคี้ยวเอื้อง รายชุดการฆ่า'!$F:$F,$A82,'เคี้ยวเอื้อง รายชุดการฆ่า'!$I:$I,$B82)</f>
        <v>0</v>
      </c>
      <c r="D82" s="11">
        <f>SUMIFS('เคี้ยวเอื้อง รายชุดการฆ่า'!K:K,'เคี้ยวเอื้อง รายชุดการฆ่า'!$F:$F,$A82,'เคี้ยวเอื้อง รายชุดการฆ่า'!$I:$I,$B82)</f>
        <v>0</v>
      </c>
      <c r="E82" s="11">
        <f>SUMIFS('เคี้ยวเอื้อง รายชุดการฆ่า'!L:L,'เคี้ยวเอื้อง รายชุดการฆ่า'!$F:$F,$A82,'เคี้ยวเอื้อง รายชุดการฆ่า'!$I:$I,$B82)</f>
        <v>0</v>
      </c>
      <c r="F82" s="11">
        <f>SUMIFS('เคี้ยวเอื้อง รายชุดการฆ่า'!M:M,'เคี้ยวเอื้อง รายชุดการฆ่า'!$F:$F,$A82,'เคี้ยวเอื้อง รายชุดการฆ่า'!$I:$I,$B82)</f>
        <v>0</v>
      </c>
      <c r="G82" s="11">
        <f>SUMIFS('เคี้ยวเอื้อง รายชุดการฆ่า'!N:N,'เคี้ยวเอื้อง รายชุดการฆ่า'!$F:$F,$A82,'เคี้ยวเอื้อง รายชุดการฆ่า'!$I:$I,$B82)</f>
        <v>0</v>
      </c>
      <c r="H82" s="11">
        <f>SUMIFS('เคี้ยวเอื้อง รายชุดการฆ่า'!O:O,'เคี้ยวเอื้อง รายชุดการฆ่า'!$F:$F,$A82,'เคี้ยวเอื้อง รายชุดการฆ่า'!$I:$I,$B82)</f>
        <v>0</v>
      </c>
      <c r="I82" s="11">
        <f>SUMIFS('เคี้ยวเอื้อง รายชุดการฆ่า'!P:P,'เคี้ยวเอื้อง รายชุดการฆ่า'!$F:$F,$A82,'เคี้ยวเอื้อง รายชุดการฆ่า'!$I:$I,$B82)</f>
        <v>0</v>
      </c>
      <c r="J82" s="11">
        <f>SUMIFS('เคี้ยวเอื้อง รายชุดการฆ่า'!Q:Q,'เคี้ยวเอื้อง รายชุดการฆ่า'!$F:$F,$A82,'เคี้ยวเอื้อง รายชุดการฆ่า'!$I:$I,$B82)</f>
        <v>0</v>
      </c>
      <c r="K82" s="11">
        <f>SUMIFS('เคี้ยวเอื้อง รายชุดการฆ่า'!R:R,'เคี้ยวเอื้อง รายชุดการฆ่า'!$F:$F,$A82,'เคี้ยวเอื้อง รายชุดการฆ่า'!$I:$I,$B82)</f>
        <v>0</v>
      </c>
      <c r="L82" s="11">
        <f>SUMIFS('เคี้ยวเอื้อง รายชุดการฆ่า'!S:S,'เคี้ยวเอื้อง รายชุดการฆ่า'!$F:$F,$A82,'เคี้ยวเอื้อง รายชุดการฆ่า'!$I:$I,$B82)</f>
        <v>0</v>
      </c>
      <c r="M82" s="11">
        <f>SUMIFS('เคี้ยวเอื้อง รายชุดการฆ่า'!T:T,'เคี้ยวเอื้อง รายชุดการฆ่า'!$F:$F,$A82,'เคี้ยวเอื้อง รายชุดการฆ่า'!$I:$I,$B82)</f>
        <v>0</v>
      </c>
      <c r="N82" s="11">
        <f>COUNTIFS('เคี้ยวเอื้อง รายชุดการฆ่า'!$F:$F,$A82,'เคี้ยวเอื้อง รายชุดการฆ่า'!$I:$I,$B82)</f>
        <v>0</v>
      </c>
      <c r="O82" s="11">
        <f>SUMIFS('เคี้ยวเอื้อง รายชุดการฆ่า'!V:V,'เคี้ยวเอื้อง รายชุดการฆ่า'!$F:$F,$A82,'เคี้ยวเอื้อง รายชุดการฆ่า'!$I:$I,$B82)</f>
        <v>0</v>
      </c>
      <c r="P82" s="11">
        <f>COUNTIFS('เคี้ยวเอื้อง รายชุดการฆ่า'!$F:$F,$A82,'เคี้ยวเอื้อง รายชุดการฆ่า'!$I:$I,$B82)</f>
        <v>0</v>
      </c>
    </row>
    <row r="83" spans="1:16">
      <c r="A83" s="9">
        <f t="shared" ref="A83" si="32">A80</f>
        <v>20</v>
      </c>
      <c r="B83" s="10" t="s">
        <v>44</v>
      </c>
      <c r="C83" s="11">
        <f>SUMIFS('เคี้ยวเอื้อง รายชุดการฆ่า'!J:J,'เคี้ยวเอื้อง รายชุดการฆ่า'!$F:$F,$A83,'เคี้ยวเอื้อง รายชุดการฆ่า'!$I:$I,$B83)</f>
        <v>0</v>
      </c>
      <c r="D83" s="11">
        <f>SUMIFS('เคี้ยวเอื้อง รายชุดการฆ่า'!K:K,'เคี้ยวเอื้อง รายชุดการฆ่า'!$F:$F,$A83,'เคี้ยวเอื้อง รายชุดการฆ่า'!$I:$I,$B83)</f>
        <v>0</v>
      </c>
      <c r="E83" s="11">
        <f>SUMIFS('เคี้ยวเอื้อง รายชุดการฆ่า'!L:L,'เคี้ยวเอื้อง รายชุดการฆ่า'!$F:$F,$A83,'เคี้ยวเอื้อง รายชุดการฆ่า'!$I:$I,$B83)</f>
        <v>0</v>
      </c>
      <c r="F83" s="11">
        <f>SUMIFS('เคี้ยวเอื้อง รายชุดการฆ่า'!M:M,'เคี้ยวเอื้อง รายชุดการฆ่า'!$F:$F,$A83,'เคี้ยวเอื้อง รายชุดการฆ่า'!$I:$I,$B83)</f>
        <v>0</v>
      </c>
      <c r="G83" s="11">
        <f>SUMIFS('เคี้ยวเอื้อง รายชุดการฆ่า'!N:N,'เคี้ยวเอื้อง รายชุดการฆ่า'!$F:$F,$A83,'เคี้ยวเอื้อง รายชุดการฆ่า'!$I:$I,$B83)</f>
        <v>0</v>
      </c>
      <c r="H83" s="11">
        <f>SUMIFS('เคี้ยวเอื้อง รายชุดการฆ่า'!O:O,'เคี้ยวเอื้อง รายชุดการฆ่า'!$F:$F,$A83,'เคี้ยวเอื้อง รายชุดการฆ่า'!$I:$I,$B83)</f>
        <v>0</v>
      </c>
      <c r="I83" s="11">
        <f>SUMIFS('เคี้ยวเอื้อง รายชุดการฆ่า'!P:P,'เคี้ยวเอื้อง รายชุดการฆ่า'!$F:$F,$A83,'เคี้ยวเอื้อง รายชุดการฆ่า'!$I:$I,$B83)</f>
        <v>0</v>
      </c>
      <c r="J83" s="11">
        <f>SUMIFS('เคี้ยวเอื้อง รายชุดการฆ่า'!Q:Q,'เคี้ยวเอื้อง รายชุดการฆ่า'!$F:$F,$A83,'เคี้ยวเอื้อง รายชุดการฆ่า'!$I:$I,$B83)</f>
        <v>0</v>
      </c>
      <c r="K83" s="11">
        <f>SUMIFS('เคี้ยวเอื้อง รายชุดการฆ่า'!R:R,'เคี้ยวเอื้อง รายชุดการฆ่า'!$F:$F,$A83,'เคี้ยวเอื้อง รายชุดการฆ่า'!$I:$I,$B83)</f>
        <v>0</v>
      </c>
      <c r="L83" s="11">
        <f>SUMIFS('เคี้ยวเอื้อง รายชุดการฆ่า'!S:S,'เคี้ยวเอื้อง รายชุดการฆ่า'!$F:$F,$A83,'เคี้ยวเอื้อง รายชุดการฆ่า'!$I:$I,$B83)</f>
        <v>0</v>
      </c>
      <c r="M83" s="11">
        <f>SUMIFS('เคี้ยวเอื้อง รายชุดการฆ่า'!T:T,'เคี้ยวเอื้อง รายชุดการฆ่า'!$F:$F,$A83,'เคี้ยวเอื้อง รายชุดการฆ่า'!$I:$I,$B83)</f>
        <v>0</v>
      </c>
      <c r="N83" s="11">
        <f>COUNTIFS('เคี้ยวเอื้อง รายชุดการฆ่า'!$F:$F,$A83,'เคี้ยวเอื้อง รายชุดการฆ่า'!$I:$I,$B83)</f>
        <v>0</v>
      </c>
      <c r="O83" s="11">
        <f>SUMIFS('เคี้ยวเอื้อง รายชุดการฆ่า'!V:V,'เคี้ยวเอื้อง รายชุดการฆ่า'!$F:$F,$A83,'เคี้ยวเอื้อง รายชุดการฆ่า'!$I:$I,$B83)</f>
        <v>0</v>
      </c>
      <c r="P83" s="11">
        <f>COUNTIFS('เคี้ยวเอื้อง รายชุดการฆ่า'!$F:$F,$A83,'เคี้ยวเอื้อง รายชุดการฆ่า'!$I:$I,$B83)</f>
        <v>0</v>
      </c>
    </row>
    <row r="84" spans="1:16">
      <c r="A84" s="9">
        <f>A80+1</f>
        <v>21</v>
      </c>
      <c r="B84" s="10" t="s">
        <v>41</v>
      </c>
      <c r="C84" s="11">
        <f>SUMIFS('เคี้ยวเอื้อง รายชุดการฆ่า'!J:J,'เคี้ยวเอื้อง รายชุดการฆ่า'!$F:$F,$A84,'เคี้ยวเอื้อง รายชุดการฆ่า'!$I:$I,$B84)</f>
        <v>0</v>
      </c>
      <c r="D84" s="11">
        <f>SUMIFS('เคี้ยวเอื้อง รายชุดการฆ่า'!K:K,'เคี้ยวเอื้อง รายชุดการฆ่า'!$F:$F,$A84,'เคี้ยวเอื้อง รายชุดการฆ่า'!$I:$I,$B84)</f>
        <v>0</v>
      </c>
      <c r="E84" s="11">
        <f>SUMIFS('เคี้ยวเอื้อง รายชุดการฆ่า'!L:L,'เคี้ยวเอื้อง รายชุดการฆ่า'!$F:$F,$A84,'เคี้ยวเอื้อง รายชุดการฆ่า'!$I:$I,$B84)</f>
        <v>0</v>
      </c>
      <c r="F84" s="11">
        <f>SUMIFS('เคี้ยวเอื้อง รายชุดการฆ่า'!M:M,'เคี้ยวเอื้อง รายชุดการฆ่า'!$F:$F,$A84,'เคี้ยวเอื้อง รายชุดการฆ่า'!$I:$I,$B84)</f>
        <v>0</v>
      </c>
      <c r="G84" s="11">
        <f>SUMIFS('เคี้ยวเอื้อง รายชุดการฆ่า'!N:N,'เคี้ยวเอื้อง รายชุดการฆ่า'!$F:$F,$A84,'เคี้ยวเอื้อง รายชุดการฆ่า'!$I:$I,$B84)</f>
        <v>0</v>
      </c>
      <c r="H84" s="11">
        <f>SUMIFS('เคี้ยวเอื้อง รายชุดการฆ่า'!O:O,'เคี้ยวเอื้อง รายชุดการฆ่า'!$F:$F,$A84,'เคี้ยวเอื้อง รายชุดการฆ่า'!$I:$I,$B84)</f>
        <v>0</v>
      </c>
      <c r="I84" s="11">
        <f>SUMIFS('เคี้ยวเอื้อง รายชุดการฆ่า'!P:P,'เคี้ยวเอื้อง รายชุดการฆ่า'!$F:$F,$A84,'เคี้ยวเอื้อง รายชุดการฆ่า'!$I:$I,$B84)</f>
        <v>0</v>
      </c>
      <c r="J84" s="11">
        <f>SUMIFS('เคี้ยวเอื้อง รายชุดการฆ่า'!Q:Q,'เคี้ยวเอื้อง รายชุดการฆ่า'!$F:$F,$A84,'เคี้ยวเอื้อง รายชุดการฆ่า'!$I:$I,$B84)</f>
        <v>0</v>
      </c>
      <c r="K84" s="11">
        <f>SUMIFS('เคี้ยวเอื้อง รายชุดการฆ่า'!R:R,'เคี้ยวเอื้อง รายชุดการฆ่า'!$F:$F,$A84,'เคี้ยวเอื้อง รายชุดการฆ่า'!$I:$I,$B84)</f>
        <v>0</v>
      </c>
      <c r="L84" s="11">
        <f>SUMIFS('เคี้ยวเอื้อง รายชุดการฆ่า'!S:S,'เคี้ยวเอื้อง รายชุดการฆ่า'!$F:$F,$A84,'เคี้ยวเอื้อง รายชุดการฆ่า'!$I:$I,$B84)</f>
        <v>0</v>
      </c>
      <c r="M84" s="11">
        <f>SUMIFS('เคี้ยวเอื้อง รายชุดการฆ่า'!T:T,'เคี้ยวเอื้อง รายชุดการฆ่า'!$F:$F,$A84,'เคี้ยวเอื้อง รายชุดการฆ่า'!$I:$I,$B84)</f>
        <v>0</v>
      </c>
      <c r="N84" s="11">
        <f>COUNTIFS('เคี้ยวเอื้อง รายชุดการฆ่า'!$F:$F,$A84,'เคี้ยวเอื้อง รายชุดการฆ่า'!$I:$I,$B84)</f>
        <v>0</v>
      </c>
      <c r="O84" s="11">
        <f>SUMIFS('เคี้ยวเอื้อง รายชุดการฆ่า'!V:V,'เคี้ยวเอื้อง รายชุดการฆ่า'!$F:$F,$A84,'เคี้ยวเอื้อง รายชุดการฆ่า'!$I:$I,$B84)</f>
        <v>0</v>
      </c>
      <c r="P84" s="11">
        <f>COUNTIFS('เคี้ยวเอื้อง รายชุดการฆ่า'!$F:$F,$A84,'เคี้ยวเอื้อง รายชุดการฆ่า'!$I:$I,$B84)</f>
        <v>0</v>
      </c>
    </row>
    <row r="85" spans="1:16">
      <c r="A85" s="9">
        <f t="shared" ref="A85:A125" si="33">A84</f>
        <v>21</v>
      </c>
      <c r="B85" s="10" t="s">
        <v>42</v>
      </c>
      <c r="C85" s="11">
        <f>SUMIFS('เคี้ยวเอื้อง รายชุดการฆ่า'!J:J,'เคี้ยวเอื้อง รายชุดการฆ่า'!$F:$F,$A85,'เคี้ยวเอื้อง รายชุดการฆ่า'!$I:$I,$B85)</f>
        <v>0</v>
      </c>
      <c r="D85" s="11">
        <f>SUMIFS('เคี้ยวเอื้อง รายชุดการฆ่า'!K:K,'เคี้ยวเอื้อง รายชุดการฆ่า'!$F:$F,$A85,'เคี้ยวเอื้อง รายชุดการฆ่า'!$I:$I,$B85)</f>
        <v>0</v>
      </c>
      <c r="E85" s="11">
        <f>SUMIFS('เคี้ยวเอื้อง รายชุดการฆ่า'!L:L,'เคี้ยวเอื้อง รายชุดการฆ่า'!$F:$F,$A85,'เคี้ยวเอื้อง รายชุดการฆ่า'!$I:$I,$B85)</f>
        <v>0</v>
      </c>
      <c r="F85" s="11">
        <f>SUMIFS('เคี้ยวเอื้อง รายชุดการฆ่า'!M:M,'เคี้ยวเอื้อง รายชุดการฆ่า'!$F:$F,$A85,'เคี้ยวเอื้อง รายชุดการฆ่า'!$I:$I,$B85)</f>
        <v>0</v>
      </c>
      <c r="G85" s="11">
        <f>SUMIFS('เคี้ยวเอื้อง รายชุดการฆ่า'!N:N,'เคี้ยวเอื้อง รายชุดการฆ่า'!$F:$F,$A85,'เคี้ยวเอื้อง รายชุดการฆ่า'!$I:$I,$B85)</f>
        <v>0</v>
      </c>
      <c r="H85" s="11">
        <f>SUMIFS('เคี้ยวเอื้อง รายชุดการฆ่า'!O:O,'เคี้ยวเอื้อง รายชุดการฆ่า'!$F:$F,$A85,'เคี้ยวเอื้อง รายชุดการฆ่า'!$I:$I,$B85)</f>
        <v>0</v>
      </c>
      <c r="I85" s="11">
        <f>SUMIFS('เคี้ยวเอื้อง รายชุดการฆ่า'!P:P,'เคี้ยวเอื้อง รายชุดการฆ่า'!$F:$F,$A85,'เคี้ยวเอื้อง รายชุดการฆ่า'!$I:$I,$B85)</f>
        <v>0</v>
      </c>
      <c r="J85" s="11">
        <f>SUMIFS('เคี้ยวเอื้อง รายชุดการฆ่า'!Q:Q,'เคี้ยวเอื้อง รายชุดการฆ่า'!$F:$F,$A85,'เคี้ยวเอื้อง รายชุดการฆ่า'!$I:$I,$B85)</f>
        <v>0</v>
      </c>
      <c r="K85" s="11">
        <f>SUMIFS('เคี้ยวเอื้อง รายชุดการฆ่า'!R:R,'เคี้ยวเอื้อง รายชุดการฆ่า'!$F:$F,$A85,'เคี้ยวเอื้อง รายชุดการฆ่า'!$I:$I,$B85)</f>
        <v>0</v>
      </c>
      <c r="L85" s="11">
        <f>SUMIFS('เคี้ยวเอื้อง รายชุดการฆ่า'!S:S,'เคี้ยวเอื้อง รายชุดการฆ่า'!$F:$F,$A85,'เคี้ยวเอื้อง รายชุดการฆ่า'!$I:$I,$B85)</f>
        <v>0</v>
      </c>
      <c r="M85" s="11">
        <f>SUMIFS('เคี้ยวเอื้อง รายชุดการฆ่า'!T:T,'เคี้ยวเอื้อง รายชุดการฆ่า'!$F:$F,$A85,'เคี้ยวเอื้อง รายชุดการฆ่า'!$I:$I,$B85)</f>
        <v>0</v>
      </c>
      <c r="N85" s="11">
        <f>COUNTIFS('เคี้ยวเอื้อง รายชุดการฆ่า'!$F:$F,$A85,'เคี้ยวเอื้อง รายชุดการฆ่า'!$I:$I,$B85)</f>
        <v>0</v>
      </c>
      <c r="O85" s="11">
        <f>SUMIFS('เคี้ยวเอื้อง รายชุดการฆ่า'!V:V,'เคี้ยวเอื้อง รายชุดการฆ่า'!$F:$F,$A85,'เคี้ยวเอื้อง รายชุดการฆ่า'!$I:$I,$B85)</f>
        <v>0</v>
      </c>
      <c r="P85" s="11">
        <f>COUNTIFS('เคี้ยวเอื้อง รายชุดการฆ่า'!$F:$F,$A85,'เคี้ยวเอื้อง รายชุดการฆ่า'!$I:$I,$B85)</f>
        <v>0</v>
      </c>
    </row>
    <row r="86" spans="1:16">
      <c r="A86" s="9">
        <f t="shared" ref="A86:A118" si="34">A84</f>
        <v>21</v>
      </c>
      <c r="B86" s="10" t="s">
        <v>43</v>
      </c>
      <c r="C86" s="11">
        <f>SUMIFS('เคี้ยวเอื้อง รายชุดการฆ่า'!J:J,'เคี้ยวเอื้อง รายชุดการฆ่า'!$F:$F,$A86,'เคี้ยวเอื้อง รายชุดการฆ่า'!$I:$I,$B86)</f>
        <v>0</v>
      </c>
      <c r="D86" s="11">
        <f>SUMIFS('เคี้ยวเอื้อง รายชุดการฆ่า'!K:K,'เคี้ยวเอื้อง รายชุดการฆ่า'!$F:$F,$A86,'เคี้ยวเอื้อง รายชุดการฆ่า'!$I:$I,$B86)</f>
        <v>0</v>
      </c>
      <c r="E86" s="11">
        <f>SUMIFS('เคี้ยวเอื้อง รายชุดการฆ่า'!L:L,'เคี้ยวเอื้อง รายชุดการฆ่า'!$F:$F,$A86,'เคี้ยวเอื้อง รายชุดการฆ่า'!$I:$I,$B86)</f>
        <v>0</v>
      </c>
      <c r="F86" s="11">
        <f>SUMIFS('เคี้ยวเอื้อง รายชุดการฆ่า'!M:M,'เคี้ยวเอื้อง รายชุดการฆ่า'!$F:$F,$A86,'เคี้ยวเอื้อง รายชุดการฆ่า'!$I:$I,$B86)</f>
        <v>0</v>
      </c>
      <c r="G86" s="11">
        <f>SUMIFS('เคี้ยวเอื้อง รายชุดการฆ่า'!N:N,'เคี้ยวเอื้อง รายชุดการฆ่า'!$F:$F,$A86,'เคี้ยวเอื้อง รายชุดการฆ่า'!$I:$I,$B86)</f>
        <v>0</v>
      </c>
      <c r="H86" s="11">
        <f>SUMIFS('เคี้ยวเอื้อง รายชุดการฆ่า'!O:O,'เคี้ยวเอื้อง รายชุดการฆ่า'!$F:$F,$A86,'เคี้ยวเอื้อง รายชุดการฆ่า'!$I:$I,$B86)</f>
        <v>0</v>
      </c>
      <c r="I86" s="11">
        <f>SUMIFS('เคี้ยวเอื้อง รายชุดการฆ่า'!P:P,'เคี้ยวเอื้อง รายชุดการฆ่า'!$F:$F,$A86,'เคี้ยวเอื้อง รายชุดการฆ่า'!$I:$I,$B86)</f>
        <v>0</v>
      </c>
      <c r="J86" s="11">
        <f>SUMIFS('เคี้ยวเอื้อง รายชุดการฆ่า'!Q:Q,'เคี้ยวเอื้อง รายชุดการฆ่า'!$F:$F,$A86,'เคี้ยวเอื้อง รายชุดการฆ่า'!$I:$I,$B86)</f>
        <v>0</v>
      </c>
      <c r="K86" s="11">
        <f>SUMIFS('เคี้ยวเอื้อง รายชุดการฆ่า'!R:R,'เคี้ยวเอื้อง รายชุดการฆ่า'!$F:$F,$A86,'เคี้ยวเอื้อง รายชุดการฆ่า'!$I:$I,$B86)</f>
        <v>0</v>
      </c>
      <c r="L86" s="11">
        <f>SUMIFS('เคี้ยวเอื้อง รายชุดการฆ่า'!S:S,'เคี้ยวเอื้อง รายชุดการฆ่า'!$F:$F,$A86,'เคี้ยวเอื้อง รายชุดการฆ่า'!$I:$I,$B86)</f>
        <v>0</v>
      </c>
      <c r="M86" s="11">
        <f>SUMIFS('เคี้ยวเอื้อง รายชุดการฆ่า'!T:T,'เคี้ยวเอื้อง รายชุดการฆ่า'!$F:$F,$A86,'เคี้ยวเอื้อง รายชุดการฆ่า'!$I:$I,$B86)</f>
        <v>0</v>
      </c>
      <c r="N86" s="11">
        <f>COUNTIFS('เคี้ยวเอื้อง รายชุดการฆ่า'!$F:$F,$A86,'เคี้ยวเอื้อง รายชุดการฆ่า'!$I:$I,$B86)</f>
        <v>0</v>
      </c>
      <c r="O86" s="11">
        <f>SUMIFS('เคี้ยวเอื้อง รายชุดการฆ่า'!V:V,'เคี้ยวเอื้อง รายชุดการฆ่า'!$F:$F,$A86,'เคี้ยวเอื้อง รายชุดการฆ่า'!$I:$I,$B86)</f>
        <v>0</v>
      </c>
      <c r="P86" s="11">
        <f>COUNTIFS('เคี้ยวเอื้อง รายชุดการฆ่า'!$F:$F,$A86,'เคี้ยวเอื้อง รายชุดการฆ่า'!$I:$I,$B86)</f>
        <v>0</v>
      </c>
    </row>
    <row r="87" spans="1:16">
      <c r="A87" s="9">
        <f t="shared" ref="A87:A119" si="35">A84</f>
        <v>21</v>
      </c>
      <c r="B87" s="10" t="s">
        <v>44</v>
      </c>
      <c r="C87" s="11">
        <f>SUMIFS('เคี้ยวเอื้อง รายชุดการฆ่า'!J:J,'เคี้ยวเอื้อง รายชุดการฆ่า'!$F:$F,$A87,'เคี้ยวเอื้อง รายชุดการฆ่า'!$I:$I,$B87)</f>
        <v>0</v>
      </c>
      <c r="D87" s="11">
        <f>SUMIFS('เคี้ยวเอื้อง รายชุดการฆ่า'!K:K,'เคี้ยวเอื้อง รายชุดการฆ่า'!$F:$F,$A87,'เคี้ยวเอื้อง รายชุดการฆ่า'!$I:$I,$B87)</f>
        <v>0</v>
      </c>
      <c r="E87" s="11">
        <f>SUMIFS('เคี้ยวเอื้อง รายชุดการฆ่า'!L:L,'เคี้ยวเอื้อง รายชุดการฆ่า'!$F:$F,$A87,'เคี้ยวเอื้อง รายชุดการฆ่า'!$I:$I,$B87)</f>
        <v>0</v>
      </c>
      <c r="F87" s="11">
        <f>SUMIFS('เคี้ยวเอื้อง รายชุดการฆ่า'!M:M,'เคี้ยวเอื้อง รายชุดการฆ่า'!$F:$F,$A87,'เคี้ยวเอื้อง รายชุดการฆ่า'!$I:$I,$B87)</f>
        <v>0</v>
      </c>
      <c r="G87" s="11">
        <f>SUMIFS('เคี้ยวเอื้อง รายชุดการฆ่า'!N:N,'เคี้ยวเอื้อง รายชุดการฆ่า'!$F:$F,$A87,'เคี้ยวเอื้อง รายชุดการฆ่า'!$I:$I,$B87)</f>
        <v>0</v>
      </c>
      <c r="H87" s="11">
        <f>SUMIFS('เคี้ยวเอื้อง รายชุดการฆ่า'!O:O,'เคี้ยวเอื้อง รายชุดการฆ่า'!$F:$F,$A87,'เคี้ยวเอื้อง รายชุดการฆ่า'!$I:$I,$B87)</f>
        <v>0</v>
      </c>
      <c r="I87" s="11">
        <f>SUMIFS('เคี้ยวเอื้อง รายชุดการฆ่า'!P:P,'เคี้ยวเอื้อง รายชุดการฆ่า'!$F:$F,$A87,'เคี้ยวเอื้อง รายชุดการฆ่า'!$I:$I,$B87)</f>
        <v>0</v>
      </c>
      <c r="J87" s="11">
        <f>SUMIFS('เคี้ยวเอื้อง รายชุดการฆ่า'!Q:Q,'เคี้ยวเอื้อง รายชุดการฆ่า'!$F:$F,$A87,'เคี้ยวเอื้อง รายชุดการฆ่า'!$I:$I,$B87)</f>
        <v>0</v>
      </c>
      <c r="K87" s="11">
        <f>SUMIFS('เคี้ยวเอื้อง รายชุดการฆ่า'!R:R,'เคี้ยวเอื้อง รายชุดการฆ่า'!$F:$F,$A87,'เคี้ยวเอื้อง รายชุดการฆ่า'!$I:$I,$B87)</f>
        <v>0</v>
      </c>
      <c r="L87" s="11">
        <f>SUMIFS('เคี้ยวเอื้อง รายชุดการฆ่า'!S:S,'เคี้ยวเอื้อง รายชุดการฆ่า'!$F:$F,$A87,'เคี้ยวเอื้อง รายชุดการฆ่า'!$I:$I,$B87)</f>
        <v>0</v>
      </c>
      <c r="M87" s="11">
        <f>SUMIFS('เคี้ยวเอื้อง รายชุดการฆ่า'!T:T,'เคี้ยวเอื้อง รายชุดการฆ่า'!$F:$F,$A87,'เคี้ยวเอื้อง รายชุดการฆ่า'!$I:$I,$B87)</f>
        <v>0</v>
      </c>
      <c r="N87" s="11">
        <f>COUNTIFS('เคี้ยวเอื้อง รายชุดการฆ่า'!$F:$F,$A87,'เคี้ยวเอื้อง รายชุดการฆ่า'!$I:$I,$B87)</f>
        <v>0</v>
      </c>
      <c r="O87" s="11">
        <f>SUMIFS('เคี้ยวเอื้อง รายชุดการฆ่า'!V:V,'เคี้ยวเอื้อง รายชุดการฆ่า'!$F:$F,$A87,'เคี้ยวเอื้อง รายชุดการฆ่า'!$I:$I,$B87)</f>
        <v>0</v>
      </c>
      <c r="P87" s="11">
        <f>COUNTIFS('เคี้ยวเอื้อง รายชุดการฆ่า'!$F:$F,$A87,'เคี้ยวเอื้อง รายชุดการฆ่า'!$I:$I,$B87)</f>
        <v>0</v>
      </c>
    </row>
    <row r="88" spans="1:16">
      <c r="A88" s="9">
        <f>A84+1</f>
        <v>22</v>
      </c>
      <c r="B88" s="10" t="s">
        <v>41</v>
      </c>
      <c r="C88" s="11">
        <f>SUMIFS('เคี้ยวเอื้อง รายชุดการฆ่า'!J:J,'เคี้ยวเอื้อง รายชุดการฆ่า'!$F:$F,$A88,'เคี้ยวเอื้อง รายชุดการฆ่า'!$I:$I,$B88)</f>
        <v>0</v>
      </c>
      <c r="D88" s="11">
        <f>SUMIFS('เคี้ยวเอื้อง รายชุดการฆ่า'!K:K,'เคี้ยวเอื้อง รายชุดการฆ่า'!$F:$F,$A88,'เคี้ยวเอื้อง รายชุดการฆ่า'!$I:$I,$B88)</f>
        <v>0</v>
      </c>
      <c r="E88" s="11">
        <f>SUMIFS('เคี้ยวเอื้อง รายชุดการฆ่า'!L:L,'เคี้ยวเอื้อง รายชุดการฆ่า'!$F:$F,$A88,'เคี้ยวเอื้อง รายชุดการฆ่า'!$I:$I,$B88)</f>
        <v>0</v>
      </c>
      <c r="F88" s="11">
        <f>SUMIFS('เคี้ยวเอื้อง รายชุดการฆ่า'!M:M,'เคี้ยวเอื้อง รายชุดการฆ่า'!$F:$F,$A88,'เคี้ยวเอื้อง รายชุดการฆ่า'!$I:$I,$B88)</f>
        <v>0</v>
      </c>
      <c r="G88" s="11">
        <f>SUMIFS('เคี้ยวเอื้อง รายชุดการฆ่า'!N:N,'เคี้ยวเอื้อง รายชุดการฆ่า'!$F:$F,$A88,'เคี้ยวเอื้อง รายชุดการฆ่า'!$I:$I,$B88)</f>
        <v>0</v>
      </c>
      <c r="H88" s="11">
        <f>SUMIFS('เคี้ยวเอื้อง รายชุดการฆ่า'!O:O,'เคี้ยวเอื้อง รายชุดการฆ่า'!$F:$F,$A88,'เคี้ยวเอื้อง รายชุดการฆ่า'!$I:$I,$B88)</f>
        <v>0</v>
      </c>
      <c r="I88" s="11">
        <f>SUMIFS('เคี้ยวเอื้อง รายชุดการฆ่า'!P:P,'เคี้ยวเอื้อง รายชุดการฆ่า'!$F:$F,$A88,'เคี้ยวเอื้อง รายชุดการฆ่า'!$I:$I,$B88)</f>
        <v>0</v>
      </c>
      <c r="J88" s="11">
        <f>SUMIFS('เคี้ยวเอื้อง รายชุดการฆ่า'!Q:Q,'เคี้ยวเอื้อง รายชุดการฆ่า'!$F:$F,$A88,'เคี้ยวเอื้อง รายชุดการฆ่า'!$I:$I,$B88)</f>
        <v>0</v>
      </c>
      <c r="K88" s="11">
        <f>SUMIFS('เคี้ยวเอื้อง รายชุดการฆ่า'!R:R,'เคี้ยวเอื้อง รายชุดการฆ่า'!$F:$F,$A88,'เคี้ยวเอื้อง รายชุดการฆ่า'!$I:$I,$B88)</f>
        <v>0</v>
      </c>
      <c r="L88" s="11">
        <f>SUMIFS('เคี้ยวเอื้อง รายชุดการฆ่า'!S:S,'เคี้ยวเอื้อง รายชุดการฆ่า'!$F:$F,$A88,'เคี้ยวเอื้อง รายชุดการฆ่า'!$I:$I,$B88)</f>
        <v>0</v>
      </c>
      <c r="M88" s="11">
        <f>SUMIFS('เคี้ยวเอื้อง รายชุดการฆ่า'!T:T,'เคี้ยวเอื้อง รายชุดการฆ่า'!$F:$F,$A88,'เคี้ยวเอื้อง รายชุดการฆ่า'!$I:$I,$B88)</f>
        <v>0</v>
      </c>
      <c r="N88" s="11">
        <f>COUNTIFS('เคี้ยวเอื้อง รายชุดการฆ่า'!$F:$F,$A88,'เคี้ยวเอื้อง รายชุดการฆ่า'!$I:$I,$B88)</f>
        <v>0</v>
      </c>
      <c r="O88" s="11">
        <f>SUMIFS('เคี้ยวเอื้อง รายชุดการฆ่า'!V:V,'เคี้ยวเอื้อง รายชุดการฆ่า'!$F:$F,$A88,'เคี้ยวเอื้อง รายชุดการฆ่า'!$I:$I,$B88)</f>
        <v>0</v>
      </c>
      <c r="P88" s="11">
        <f>COUNTIFS('เคี้ยวเอื้อง รายชุดการฆ่า'!$F:$F,$A88,'เคี้ยวเอื้อง รายชุดการฆ่า'!$I:$I,$B88)</f>
        <v>0</v>
      </c>
    </row>
    <row r="89" spans="1:16">
      <c r="A89" s="9">
        <f t="shared" ref="A89" si="36">A88</f>
        <v>22</v>
      </c>
      <c r="B89" s="10" t="s">
        <v>42</v>
      </c>
      <c r="C89" s="11">
        <f>SUMIFS('เคี้ยวเอื้อง รายชุดการฆ่า'!J:J,'เคี้ยวเอื้อง รายชุดการฆ่า'!$F:$F,$A89,'เคี้ยวเอื้อง รายชุดการฆ่า'!$I:$I,$B89)</f>
        <v>0</v>
      </c>
      <c r="D89" s="11">
        <f>SUMIFS('เคี้ยวเอื้อง รายชุดการฆ่า'!K:K,'เคี้ยวเอื้อง รายชุดการฆ่า'!$F:$F,$A89,'เคี้ยวเอื้อง รายชุดการฆ่า'!$I:$I,$B89)</f>
        <v>0</v>
      </c>
      <c r="E89" s="11">
        <f>SUMIFS('เคี้ยวเอื้อง รายชุดการฆ่า'!L:L,'เคี้ยวเอื้อง รายชุดการฆ่า'!$F:$F,$A89,'เคี้ยวเอื้อง รายชุดการฆ่า'!$I:$I,$B89)</f>
        <v>0</v>
      </c>
      <c r="F89" s="11">
        <f>SUMIFS('เคี้ยวเอื้อง รายชุดการฆ่า'!M:M,'เคี้ยวเอื้อง รายชุดการฆ่า'!$F:$F,$A89,'เคี้ยวเอื้อง รายชุดการฆ่า'!$I:$I,$B89)</f>
        <v>0</v>
      </c>
      <c r="G89" s="11">
        <f>SUMIFS('เคี้ยวเอื้อง รายชุดการฆ่า'!N:N,'เคี้ยวเอื้อง รายชุดการฆ่า'!$F:$F,$A89,'เคี้ยวเอื้อง รายชุดการฆ่า'!$I:$I,$B89)</f>
        <v>0</v>
      </c>
      <c r="H89" s="11">
        <f>SUMIFS('เคี้ยวเอื้อง รายชุดการฆ่า'!O:O,'เคี้ยวเอื้อง รายชุดการฆ่า'!$F:$F,$A89,'เคี้ยวเอื้อง รายชุดการฆ่า'!$I:$I,$B89)</f>
        <v>0</v>
      </c>
      <c r="I89" s="11">
        <f>SUMIFS('เคี้ยวเอื้อง รายชุดการฆ่า'!P:P,'เคี้ยวเอื้อง รายชุดการฆ่า'!$F:$F,$A89,'เคี้ยวเอื้อง รายชุดการฆ่า'!$I:$I,$B89)</f>
        <v>0</v>
      </c>
      <c r="J89" s="11">
        <f>SUMIFS('เคี้ยวเอื้อง รายชุดการฆ่า'!Q:Q,'เคี้ยวเอื้อง รายชุดการฆ่า'!$F:$F,$A89,'เคี้ยวเอื้อง รายชุดการฆ่า'!$I:$I,$B89)</f>
        <v>0</v>
      </c>
      <c r="K89" s="11">
        <f>SUMIFS('เคี้ยวเอื้อง รายชุดการฆ่า'!R:R,'เคี้ยวเอื้อง รายชุดการฆ่า'!$F:$F,$A89,'เคี้ยวเอื้อง รายชุดการฆ่า'!$I:$I,$B89)</f>
        <v>0</v>
      </c>
      <c r="L89" s="11">
        <f>SUMIFS('เคี้ยวเอื้อง รายชุดการฆ่า'!S:S,'เคี้ยวเอื้อง รายชุดการฆ่า'!$F:$F,$A89,'เคี้ยวเอื้อง รายชุดการฆ่า'!$I:$I,$B89)</f>
        <v>0</v>
      </c>
      <c r="M89" s="11">
        <f>SUMIFS('เคี้ยวเอื้อง รายชุดการฆ่า'!T:T,'เคี้ยวเอื้อง รายชุดการฆ่า'!$F:$F,$A89,'เคี้ยวเอื้อง รายชุดการฆ่า'!$I:$I,$B89)</f>
        <v>0</v>
      </c>
      <c r="N89" s="11">
        <f>COUNTIFS('เคี้ยวเอื้อง รายชุดการฆ่า'!$F:$F,$A89,'เคี้ยวเอื้อง รายชุดการฆ่า'!$I:$I,$B89)</f>
        <v>0</v>
      </c>
      <c r="O89" s="11">
        <f>SUMIFS('เคี้ยวเอื้อง รายชุดการฆ่า'!V:V,'เคี้ยวเอื้อง รายชุดการฆ่า'!$F:$F,$A89,'เคี้ยวเอื้อง รายชุดการฆ่า'!$I:$I,$B89)</f>
        <v>0</v>
      </c>
      <c r="P89" s="11">
        <f>COUNTIFS('เคี้ยวเอื้อง รายชุดการฆ่า'!$F:$F,$A89,'เคี้ยวเอื้อง รายชุดการฆ่า'!$I:$I,$B89)</f>
        <v>0</v>
      </c>
    </row>
    <row r="90" spans="1:16">
      <c r="A90" s="9">
        <f t="shared" ref="A90" si="37">A88</f>
        <v>22</v>
      </c>
      <c r="B90" s="10" t="s">
        <v>43</v>
      </c>
      <c r="C90" s="11">
        <f>SUMIFS('เคี้ยวเอื้อง รายชุดการฆ่า'!J:J,'เคี้ยวเอื้อง รายชุดการฆ่า'!$F:$F,$A90,'เคี้ยวเอื้อง รายชุดการฆ่า'!$I:$I,$B90)</f>
        <v>0</v>
      </c>
      <c r="D90" s="11">
        <f>SUMIFS('เคี้ยวเอื้อง รายชุดการฆ่า'!K:K,'เคี้ยวเอื้อง รายชุดการฆ่า'!$F:$F,$A90,'เคี้ยวเอื้อง รายชุดการฆ่า'!$I:$I,$B90)</f>
        <v>0</v>
      </c>
      <c r="E90" s="11">
        <f>SUMIFS('เคี้ยวเอื้อง รายชุดการฆ่า'!L:L,'เคี้ยวเอื้อง รายชุดการฆ่า'!$F:$F,$A90,'เคี้ยวเอื้อง รายชุดการฆ่า'!$I:$I,$B90)</f>
        <v>0</v>
      </c>
      <c r="F90" s="11">
        <f>SUMIFS('เคี้ยวเอื้อง รายชุดการฆ่า'!M:M,'เคี้ยวเอื้อง รายชุดการฆ่า'!$F:$F,$A90,'เคี้ยวเอื้อง รายชุดการฆ่า'!$I:$I,$B90)</f>
        <v>0</v>
      </c>
      <c r="G90" s="11">
        <f>SUMIFS('เคี้ยวเอื้อง รายชุดการฆ่า'!N:N,'เคี้ยวเอื้อง รายชุดการฆ่า'!$F:$F,$A90,'เคี้ยวเอื้อง รายชุดการฆ่า'!$I:$I,$B90)</f>
        <v>0</v>
      </c>
      <c r="H90" s="11">
        <f>SUMIFS('เคี้ยวเอื้อง รายชุดการฆ่า'!O:O,'เคี้ยวเอื้อง รายชุดการฆ่า'!$F:$F,$A90,'เคี้ยวเอื้อง รายชุดการฆ่า'!$I:$I,$B90)</f>
        <v>0</v>
      </c>
      <c r="I90" s="11">
        <f>SUMIFS('เคี้ยวเอื้อง รายชุดการฆ่า'!P:P,'เคี้ยวเอื้อง รายชุดการฆ่า'!$F:$F,$A90,'เคี้ยวเอื้อง รายชุดการฆ่า'!$I:$I,$B90)</f>
        <v>0</v>
      </c>
      <c r="J90" s="11">
        <f>SUMIFS('เคี้ยวเอื้อง รายชุดการฆ่า'!Q:Q,'เคี้ยวเอื้อง รายชุดการฆ่า'!$F:$F,$A90,'เคี้ยวเอื้อง รายชุดการฆ่า'!$I:$I,$B90)</f>
        <v>0</v>
      </c>
      <c r="K90" s="11">
        <f>SUMIFS('เคี้ยวเอื้อง รายชุดการฆ่า'!R:R,'เคี้ยวเอื้อง รายชุดการฆ่า'!$F:$F,$A90,'เคี้ยวเอื้อง รายชุดการฆ่า'!$I:$I,$B90)</f>
        <v>0</v>
      </c>
      <c r="L90" s="11">
        <f>SUMIFS('เคี้ยวเอื้อง รายชุดการฆ่า'!S:S,'เคี้ยวเอื้อง รายชุดการฆ่า'!$F:$F,$A90,'เคี้ยวเอื้อง รายชุดการฆ่า'!$I:$I,$B90)</f>
        <v>0</v>
      </c>
      <c r="M90" s="11">
        <f>SUMIFS('เคี้ยวเอื้อง รายชุดการฆ่า'!T:T,'เคี้ยวเอื้อง รายชุดการฆ่า'!$F:$F,$A90,'เคี้ยวเอื้อง รายชุดการฆ่า'!$I:$I,$B90)</f>
        <v>0</v>
      </c>
      <c r="N90" s="11">
        <f>COUNTIFS('เคี้ยวเอื้อง รายชุดการฆ่า'!$F:$F,$A90,'เคี้ยวเอื้อง รายชุดการฆ่า'!$I:$I,$B90)</f>
        <v>0</v>
      </c>
      <c r="O90" s="11">
        <f>SUMIFS('เคี้ยวเอื้อง รายชุดการฆ่า'!V:V,'เคี้ยวเอื้อง รายชุดการฆ่า'!$F:$F,$A90,'เคี้ยวเอื้อง รายชุดการฆ่า'!$I:$I,$B90)</f>
        <v>0</v>
      </c>
      <c r="P90" s="11">
        <f>COUNTIFS('เคี้ยวเอื้อง รายชุดการฆ่า'!$F:$F,$A90,'เคี้ยวเอื้อง รายชุดการฆ่า'!$I:$I,$B90)</f>
        <v>0</v>
      </c>
    </row>
    <row r="91" spans="1:16">
      <c r="A91" s="9">
        <f t="shared" ref="A91" si="38">A88</f>
        <v>22</v>
      </c>
      <c r="B91" s="10" t="s">
        <v>44</v>
      </c>
      <c r="C91" s="11">
        <f>SUMIFS('เคี้ยวเอื้อง รายชุดการฆ่า'!J:J,'เคี้ยวเอื้อง รายชุดการฆ่า'!$F:$F,$A91,'เคี้ยวเอื้อง รายชุดการฆ่า'!$I:$I,$B91)</f>
        <v>0</v>
      </c>
      <c r="D91" s="11">
        <f>SUMIFS('เคี้ยวเอื้อง รายชุดการฆ่า'!K:K,'เคี้ยวเอื้อง รายชุดการฆ่า'!$F:$F,$A91,'เคี้ยวเอื้อง รายชุดการฆ่า'!$I:$I,$B91)</f>
        <v>0</v>
      </c>
      <c r="E91" s="11">
        <f>SUMIFS('เคี้ยวเอื้อง รายชุดการฆ่า'!L:L,'เคี้ยวเอื้อง รายชุดการฆ่า'!$F:$F,$A91,'เคี้ยวเอื้อง รายชุดการฆ่า'!$I:$I,$B91)</f>
        <v>0</v>
      </c>
      <c r="F91" s="11">
        <f>SUMIFS('เคี้ยวเอื้อง รายชุดการฆ่า'!M:M,'เคี้ยวเอื้อง รายชุดการฆ่า'!$F:$F,$A91,'เคี้ยวเอื้อง รายชุดการฆ่า'!$I:$I,$B91)</f>
        <v>0</v>
      </c>
      <c r="G91" s="11">
        <f>SUMIFS('เคี้ยวเอื้อง รายชุดการฆ่า'!N:N,'เคี้ยวเอื้อง รายชุดการฆ่า'!$F:$F,$A91,'เคี้ยวเอื้อง รายชุดการฆ่า'!$I:$I,$B91)</f>
        <v>0</v>
      </c>
      <c r="H91" s="11">
        <f>SUMIFS('เคี้ยวเอื้อง รายชุดการฆ่า'!O:O,'เคี้ยวเอื้อง รายชุดการฆ่า'!$F:$F,$A91,'เคี้ยวเอื้อง รายชุดการฆ่า'!$I:$I,$B91)</f>
        <v>0</v>
      </c>
      <c r="I91" s="11">
        <f>SUMIFS('เคี้ยวเอื้อง รายชุดการฆ่า'!P:P,'เคี้ยวเอื้อง รายชุดการฆ่า'!$F:$F,$A91,'เคี้ยวเอื้อง รายชุดการฆ่า'!$I:$I,$B91)</f>
        <v>0</v>
      </c>
      <c r="J91" s="11">
        <f>SUMIFS('เคี้ยวเอื้อง รายชุดการฆ่า'!Q:Q,'เคี้ยวเอื้อง รายชุดการฆ่า'!$F:$F,$A91,'เคี้ยวเอื้อง รายชุดการฆ่า'!$I:$I,$B91)</f>
        <v>0</v>
      </c>
      <c r="K91" s="11">
        <f>SUMIFS('เคี้ยวเอื้อง รายชุดการฆ่า'!R:R,'เคี้ยวเอื้อง รายชุดการฆ่า'!$F:$F,$A91,'เคี้ยวเอื้อง รายชุดการฆ่า'!$I:$I,$B91)</f>
        <v>0</v>
      </c>
      <c r="L91" s="11">
        <f>SUMIFS('เคี้ยวเอื้อง รายชุดการฆ่า'!S:S,'เคี้ยวเอื้อง รายชุดการฆ่า'!$F:$F,$A91,'เคี้ยวเอื้อง รายชุดการฆ่า'!$I:$I,$B91)</f>
        <v>0</v>
      </c>
      <c r="M91" s="11">
        <f>SUMIFS('เคี้ยวเอื้อง รายชุดการฆ่า'!T:T,'เคี้ยวเอื้อง รายชุดการฆ่า'!$F:$F,$A91,'เคี้ยวเอื้อง รายชุดการฆ่า'!$I:$I,$B91)</f>
        <v>0</v>
      </c>
      <c r="N91" s="11">
        <f>COUNTIFS('เคี้ยวเอื้อง รายชุดการฆ่า'!$F:$F,$A91,'เคี้ยวเอื้อง รายชุดการฆ่า'!$I:$I,$B91)</f>
        <v>0</v>
      </c>
      <c r="O91" s="11">
        <f>SUMIFS('เคี้ยวเอื้อง รายชุดการฆ่า'!V:V,'เคี้ยวเอื้อง รายชุดการฆ่า'!$F:$F,$A91,'เคี้ยวเอื้อง รายชุดการฆ่า'!$I:$I,$B91)</f>
        <v>0</v>
      </c>
      <c r="P91" s="11">
        <f>COUNTIFS('เคี้ยวเอื้อง รายชุดการฆ่า'!$F:$F,$A91,'เคี้ยวเอื้อง รายชุดการฆ่า'!$I:$I,$B91)</f>
        <v>0</v>
      </c>
    </row>
    <row r="92" spans="1:16">
      <c r="A92" s="9">
        <f>A88+1</f>
        <v>23</v>
      </c>
      <c r="B92" s="10" t="s">
        <v>41</v>
      </c>
      <c r="C92" s="11">
        <f>SUMIFS('เคี้ยวเอื้อง รายชุดการฆ่า'!J:J,'เคี้ยวเอื้อง รายชุดการฆ่า'!$F:$F,$A92,'เคี้ยวเอื้อง รายชุดการฆ่า'!$I:$I,$B92)</f>
        <v>0</v>
      </c>
      <c r="D92" s="11">
        <f>SUMIFS('เคี้ยวเอื้อง รายชุดการฆ่า'!K:K,'เคี้ยวเอื้อง รายชุดการฆ่า'!$F:$F,$A92,'เคี้ยวเอื้อง รายชุดการฆ่า'!$I:$I,$B92)</f>
        <v>0</v>
      </c>
      <c r="E92" s="11">
        <f>SUMIFS('เคี้ยวเอื้อง รายชุดการฆ่า'!L:L,'เคี้ยวเอื้อง รายชุดการฆ่า'!$F:$F,$A92,'เคี้ยวเอื้อง รายชุดการฆ่า'!$I:$I,$B92)</f>
        <v>0</v>
      </c>
      <c r="F92" s="11">
        <f>SUMIFS('เคี้ยวเอื้อง รายชุดการฆ่า'!M:M,'เคี้ยวเอื้อง รายชุดการฆ่า'!$F:$F,$A92,'เคี้ยวเอื้อง รายชุดการฆ่า'!$I:$I,$B92)</f>
        <v>0</v>
      </c>
      <c r="G92" s="11">
        <f>SUMIFS('เคี้ยวเอื้อง รายชุดการฆ่า'!N:N,'เคี้ยวเอื้อง รายชุดการฆ่า'!$F:$F,$A92,'เคี้ยวเอื้อง รายชุดการฆ่า'!$I:$I,$B92)</f>
        <v>0</v>
      </c>
      <c r="H92" s="11">
        <f>SUMIFS('เคี้ยวเอื้อง รายชุดการฆ่า'!O:O,'เคี้ยวเอื้อง รายชุดการฆ่า'!$F:$F,$A92,'เคี้ยวเอื้อง รายชุดการฆ่า'!$I:$I,$B92)</f>
        <v>0</v>
      </c>
      <c r="I92" s="11">
        <f>SUMIFS('เคี้ยวเอื้อง รายชุดการฆ่า'!P:P,'เคี้ยวเอื้อง รายชุดการฆ่า'!$F:$F,$A92,'เคี้ยวเอื้อง รายชุดการฆ่า'!$I:$I,$B92)</f>
        <v>0</v>
      </c>
      <c r="J92" s="11">
        <f>SUMIFS('เคี้ยวเอื้อง รายชุดการฆ่า'!Q:Q,'เคี้ยวเอื้อง รายชุดการฆ่า'!$F:$F,$A92,'เคี้ยวเอื้อง รายชุดการฆ่า'!$I:$I,$B92)</f>
        <v>0</v>
      </c>
      <c r="K92" s="11">
        <f>SUMIFS('เคี้ยวเอื้อง รายชุดการฆ่า'!R:R,'เคี้ยวเอื้อง รายชุดการฆ่า'!$F:$F,$A92,'เคี้ยวเอื้อง รายชุดการฆ่า'!$I:$I,$B92)</f>
        <v>0</v>
      </c>
      <c r="L92" s="11">
        <f>SUMIFS('เคี้ยวเอื้อง รายชุดการฆ่า'!S:S,'เคี้ยวเอื้อง รายชุดการฆ่า'!$F:$F,$A92,'เคี้ยวเอื้อง รายชุดการฆ่า'!$I:$I,$B92)</f>
        <v>0</v>
      </c>
      <c r="M92" s="11">
        <f>SUMIFS('เคี้ยวเอื้อง รายชุดการฆ่า'!T:T,'เคี้ยวเอื้อง รายชุดการฆ่า'!$F:$F,$A92,'เคี้ยวเอื้อง รายชุดการฆ่า'!$I:$I,$B92)</f>
        <v>0</v>
      </c>
      <c r="N92" s="11">
        <f>COUNTIFS('เคี้ยวเอื้อง รายชุดการฆ่า'!$F:$F,$A92,'เคี้ยวเอื้อง รายชุดการฆ่า'!$I:$I,$B92)</f>
        <v>0</v>
      </c>
      <c r="O92" s="11">
        <f>SUMIFS('เคี้ยวเอื้อง รายชุดการฆ่า'!V:V,'เคี้ยวเอื้อง รายชุดการฆ่า'!$F:$F,$A92,'เคี้ยวเอื้อง รายชุดการฆ่า'!$I:$I,$B92)</f>
        <v>0</v>
      </c>
      <c r="P92" s="11">
        <f>COUNTIFS('เคี้ยวเอื้อง รายชุดการฆ่า'!$F:$F,$A92,'เคี้ยวเอื้อง รายชุดการฆ่า'!$I:$I,$B92)</f>
        <v>0</v>
      </c>
    </row>
    <row r="93" spans="1:16">
      <c r="A93" s="9">
        <f t="shared" ref="A93" si="39">A92</f>
        <v>23</v>
      </c>
      <c r="B93" s="10" t="s">
        <v>42</v>
      </c>
      <c r="C93" s="11">
        <f>SUMIFS('เคี้ยวเอื้อง รายชุดการฆ่า'!J:J,'เคี้ยวเอื้อง รายชุดการฆ่า'!$F:$F,$A93,'เคี้ยวเอื้อง รายชุดการฆ่า'!$I:$I,$B93)</f>
        <v>0</v>
      </c>
      <c r="D93" s="11">
        <f>SUMIFS('เคี้ยวเอื้อง รายชุดการฆ่า'!K:K,'เคี้ยวเอื้อง รายชุดการฆ่า'!$F:$F,$A93,'เคี้ยวเอื้อง รายชุดการฆ่า'!$I:$I,$B93)</f>
        <v>0</v>
      </c>
      <c r="E93" s="11">
        <f>SUMIFS('เคี้ยวเอื้อง รายชุดการฆ่า'!L:L,'เคี้ยวเอื้อง รายชุดการฆ่า'!$F:$F,$A93,'เคี้ยวเอื้อง รายชุดการฆ่า'!$I:$I,$B93)</f>
        <v>0</v>
      </c>
      <c r="F93" s="11">
        <f>SUMIFS('เคี้ยวเอื้อง รายชุดการฆ่า'!M:M,'เคี้ยวเอื้อง รายชุดการฆ่า'!$F:$F,$A93,'เคี้ยวเอื้อง รายชุดการฆ่า'!$I:$I,$B93)</f>
        <v>0</v>
      </c>
      <c r="G93" s="11">
        <f>SUMIFS('เคี้ยวเอื้อง รายชุดการฆ่า'!N:N,'เคี้ยวเอื้อง รายชุดการฆ่า'!$F:$F,$A93,'เคี้ยวเอื้อง รายชุดการฆ่า'!$I:$I,$B93)</f>
        <v>0</v>
      </c>
      <c r="H93" s="11">
        <f>SUMIFS('เคี้ยวเอื้อง รายชุดการฆ่า'!O:O,'เคี้ยวเอื้อง รายชุดการฆ่า'!$F:$F,$A93,'เคี้ยวเอื้อง รายชุดการฆ่า'!$I:$I,$B93)</f>
        <v>0</v>
      </c>
      <c r="I93" s="11">
        <f>SUMIFS('เคี้ยวเอื้อง รายชุดการฆ่า'!P:P,'เคี้ยวเอื้อง รายชุดการฆ่า'!$F:$F,$A93,'เคี้ยวเอื้อง รายชุดการฆ่า'!$I:$I,$B93)</f>
        <v>0</v>
      </c>
      <c r="J93" s="11">
        <f>SUMIFS('เคี้ยวเอื้อง รายชุดการฆ่า'!Q:Q,'เคี้ยวเอื้อง รายชุดการฆ่า'!$F:$F,$A93,'เคี้ยวเอื้อง รายชุดการฆ่า'!$I:$I,$B93)</f>
        <v>0</v>
      </c>
      <c r="K93" s="11">
        <f>SUMIFS('เคี้ยวเอื้อง รายชุดการฆ่า'!R:R,'เคี้ยวเอื้อง รายชุดการฆ่า'!$F:$F,$A93,'เคี้ยวเอื้อง รายชุดการฆ่า'!$I:$I,$B93)</f>
        <v>0</v>
      </c>
      <c r="L93" s="11">
        <f>SUMIFS('เคี้ยวเอื้อง รายชุดการฆ่า'!S:S,'เคี้ยวเอื้อง รายชุดการฆ่า'!$F:$F,$A93,'เคี้ยวเอื้อง รายชุดการฆ่า'!$I:$I,$B93)</f>
        <v>0</v>
      </c>
      <c r="M93" s="11">
        <f>SUMIFS('เคี้ยวเอื้อง รายชุดการฆ่า'!T:T,'เคี้ยวเอื้อง รายชุดการฆ่า'!$F:$F,$A93,'เคี้ยวเอื้อง รายชุดการฆ่า'!$I:$I,$B93)</f>
        <v>0</v>
      </c>
      <c r="N93" s="11">
        <f>COUNTIFS('เคี้ยวเอื้อง รายชุดการฆ่า'!$F:$F,$A93,'เคี้ยวเอื้อง รายชุดการฆ่า'!$I:$I,$B93)</f>
        <v>0</v>
      </c>
      <c r="O93" s="11">
        <f>SUMIFS('เคี้ยวเอื้อง รายชุดการฆ่า'!V:V,'เคี้ยวเอื้อง รายชุดการฆ่า'!$F:$F,$A93,'เคี้ยวเอื้อง รายชุดการฆ่า'!$I:$I,$B93)</f>
        <v>0</v>
      </c>
      <c r="P93" s="11">
        <f>COUNTIFS('เคี้ยวเอื้อง รายชุดการฆ่า'!$F:$F,$A93,'เคี้ยวเอื้อง รายชุดการฆ่า'!$I:$I,$B93)</f>
        <v>0</v>
      </c>
    </row>
    <row r="94" spans="1:16">
      <c r="A94" s="9">
        <f t="shared" ref="A94" si="40">A92</f>
        <v>23</v>
      </c>
      <c r="B94" s="10" t="s">
        <v>43</v>
      </c>
      <c r="C94" s="11">
        <f>SUMIFS('เคี้ยวเอื้อง รายชุดการฆ่า'!J:J,'เคี้ยวเอื้อง รายชุดการฆ่า'!$F:$F,$A94,'เคี้ยวเอื้อง รายชุดการฆ่า'!$I:$I,$B94)</f>
        <v>0</v>
      </c>
      <c r="D94" s="11">
        <f>SUMIFS('เคี้ยวเอื้อง รายชุดการฆ่า'!K:K,'เคี้ยวเอื้อง รายชุดการฆ่า'!$F:$F,$A94,'เคี้ยวเอื้อง รายชุดการฆ่า'!$I:$I,$B94)</f>
        <v>0</v>
      </c>
      <c r="E94" s="11">
        <f>SUMIFS('เคี้ยวเอื้อง รายชุดการฆ่า'!L:L,'เคี้ยวเอื้อง รายชุดการฆ่า'!$F:$F,$A94,'เคี้ยวเอื้อง รายชุดการฆ่า'!$I:$I,$B94)</f>
        <v>0</v>
      </c>
      <c r="F94" s="11">
        <f>SUMIFS('เคี้ยวเอื้อง รายชุดการฆ่า'!M:M,'เคี้ยวเอื้อง รายชุดการฆ่า'!$F:$F,$A94,'เคี้ยวเอื้อง รายชุดการฆ่า'!$I:$I,$B94)</f>
        <v>0</v>
      </c>
      <c r="G94" s="11">
        <f>SUMIFS('เคี้ยวเอื้อง รายชุดการฆ่า'!N:N,'เคี้ยวเอื้อง รายชุดการฆ่า'!$F:$F,$A94,'เคี้ยวเอื้อง รายชุดการฆ่า'!$I:$I,$B94)</f>
        <v>0</v>
      </c>
      <c r="H94" s="11">
        <f>SUMIFS('เคี้ยวเอื้อง รายชุดการฆ่า'!O:O,'เคี้ยวเอื้อง รายชุดการฆ่า'!$F:$F,$A94,'เคี้ยวเอื้อง รายชุดการฆ่า'!$I:$I,$B94)</f>
        <v>0</v>
      </c>
      <c r="I94" s="11">
        <f>SUMIFS('เคี้ยวเอื้อง รายชุดการฆ่า'!P:P,'เคี้ยวเอื้อง รายชุดการฆ่า'!$F:$F,$A94,'เคี้ยวเอื้อง รายชุดการฆ่า'!$I:$I,$B94)</f>
        <v>0</v>
      </c>
      <c r="J94" s="11">
        <f>SUMIFS('เคี้ยวเอื้อง รายชุดการฆ่า'!Q:Q,'เคี้ยวเอื้อง รายชุดการฆ่า'!$F:$F,$A94,'เคี้ยวเอื้อง รายชุดการฆ่า'!$I:$I,$B94)</f>
        <v>0</v>
      </c>
      <c r="K94" s="11">
        <f>SUMIFS('เคี้ยวเอื้อง รายชุดการฆ่า'!R:R,'เคี้ยวเอื้อง รายชุดการฆ่า'!$F:$F,$A94,'เคี้ยวเอื้อง รายชุดการฆ่า'!$I:$I,$B94)</f>
        <v>0</v>
      </c>
      <c r="L94" s="11">
        <f>SUMIFS('เคี้ยวเอื้อง รายชุดการฆ่า'!S:S,'เคี้ยวเอื้อง รายชุดการฆ่า'!$F:$F,$A94,'เคี้ยวเอื้อง รายชุดการฆ่า'!$I:$I,$B94)</f>
        <v>0</v>
      </c>
      <c r="M94" s="11">
        <f>SUMIFS('เคี้ยวเอื้อง รายชุดการฆ่า'!T:T,'เคี้ยวเอื้อง รายชุดการฆ่า'!$F:$F,$A94,'เคี้ยวเอื้อง รายชุดการฆ่า'!$I:$I,$B94)</f>
        <v>0</v>
      </c>
      <c r="N94" s="11">
        <f>COUNTIFS('เคี้ยวเอื้อง รายชุดการฆ่า'!$F:$F,$A94,'เคี้ยวเอื้อง รายชุดการฆ่า'!$I:$I,$B94)</f>
        <v>0</v>
      </c>
      <c r="O94" s="11">
        <f>SUMIFS('เคี้ยวเอื้อง รายชุดการฆ่า'!V:V,'เคี้ยวเอื้อง รายชุดการฆ่า'!$F:$F,$A94,'เคี้ยวเอื้อง รายชุดการฆ่า'!$I:$I,$B94)</f>
        <v>0</v>
      </c>
      <c r="P94" s="11">
        <f>COUNTIFS('เคี้ยวเอื้อง รายชุดการฆ่า'!$F:$F,$A94,'เคี้ยวเอื้อง รายชุดการฆ่า'!$I:$I,$B94)</f>
        <v>0</v>
      </c>
    </row>
    <row r="95" spans="1:16">
      <c r="A95" s="9">
        <f t="shared" ref="A95" si="41">A92</f>
        <v>23</v>
      </c>
      <c r="B95" s="10" t="s">
        <v>44</v>
      </c>
      <c r="C95" s="11">
        <f>SUMIFS('เคี้ยวเอื้อง รายชุดการฆ่า'!J:J,'เคี้ยวเอื้อง รายชุดการฆ่า'!$F:$F,$A95,'เคี้ยวเอื้อง รายชุดการฆ่า'!$I:$I,$B95)</f>
        <v>0</v>
      </c>
      <c r="D95" s="11">
        <f>SUMIFS('เคี้ยวเอื้อง รายชุดการฆ่า'!K:K,'เคี้ยวเอื้อง รายชุดการฆ่า'!$F:$F,$A95,'เคี้ยวเอื้อง รายชุดการฆ่า'!$I:$I,$B95)</f>
        <v>0</v>
      </c>
      <c r="E95" s="11">
        <f>SUMIFS('เคี้ยวเอื้อง รายชุดการฆ่า'!L:L,'เคี้ยวเอื้อง รายชุดการฆ่า'!$F:$F,$A95,'เคี้ยวเอื้อง รายชุดการฆ่า'!$I:$I,$B95)</f>
        <v>0</v>
      </c>
      <c r="F95" s="11">
        <f>SUMIFS('เคี้ยวเอื้อง รายชุดการฆ่า'!M:M,'เคี้ยวเอื้อง รายชุดการฆ่า'!$F:$F,$A95,'เคี้ยวเอื้อง รายชุดการฆ่า'!$I:$I,$B95)</f>
        <v>0</v>
      </c>
      <c r="G95" s="11">
        <f>SUMIFS('เคี้ยวเอื้อง รายชุดการฆ่า'!N:N,'เคี้ยวเอื้อง รายชุดการฆ่า'!$F:$F,$A95,'เคี้ยวเอื้อง รายชุดการฆ่า'!$I:$I,$B95)</f>
        <v>0</v>
      </c>
      <c r="H95" s="11">
        <f>SUMIFS('เคี้ยวเอื้อง รายชุดการฆ่า'!O:O,'เคี้ยวเอื้อง รายชุดการฆ่า'!$F:$F,$A95,'เคี้ยวเอื้อง รายชุดการฆ่า'!$I:$I,$B95)</f>
        <v>0</v>
      </c>
      <c r="I95" s="11">
        <f>SUMIFS('เคี้ยวเอื้อง รายชุดการฆ่า'!P:P,'เคี้ยวเอื้อง รายชุดการฆ่า'!$F:$F,$A95,'เคี้ยวเอื้อง รายชุดการฆ่า'!$I:$I,$B95)</f>
        <v>0</v>
      </c>
      <c r="J95" s="11">
        <f>SUMIFS('เคี้ยวเอื้อง รายชุดการฆ่า'!Q:Q,'เคี้ยวเอื้อง รายชุดการฆ่า'!$F:$F,$A95,'เคี้ยวเอื้อง รายชุดการฆ่า'!$I:$I,$B95)</f>
        <v>0</v>
      </c>
      <c r="K95" s="11">
        <f>SUMIFS('เคี้ยวเอื้อง รายชุดการฆ่า'!R:R,'เคี้ยวเอื้อง รายชุดการฆ่า'!$F:$F,$A95,'เคี้ยวเอื้อง รายชุดการฆ่า'!$I:$I,$B95)</f>
        <v>0</v>
      </c>
      <c r="L95" s="11">
        <f>SUMIFS('เคี้ยวเอื้อง รายชุดการฆ่า'!S:S,'เคี้ยวเอื้อง รายชุดการฆ่า'!$F:$F,$A95,'เคี้ยวเอื้อง รายชุดการฆ่า'!$I:$I,$B95)</f>
        <v>0</v>
      </c>
      <c r="M95" s="11">
        <f>SUMIFS('เคี้ยวเอื้อง รายชุดการฆ่า'!T:T,'เคี้ยวเอื้อง รายชุดการฆ่า'!$F:$F,$A95,'เคี้ยวเอื้อง รายชุดการฆ่า'!$I:$I,$B95)</f>
        <v>0</v>
      </c>
      <c r="N95" s="11">
        <f>COUNTIFS('เคี้ยวเอื้อง รายชุดการฆ่า'!$F:$F,$A95,'เคี้ยวเอื้อง รายชุดการฆ่า'!$I:$I,$B95)</f>
        <v>0</v>
      </c>
      <c r="O95" s="11">
        <f>SUMIFS('เคี้ยวเอื้อง รายชุดการฆ่า'!V:V,'เคี้ยวเอื้อง รายชุดการฆ่า'!$F:$F,$A95,'เคี้ยวเอื้อง รายชุดการฆ่า'!$I:$I,$B95)</f>
        <v>0</v>
      </c>
      <c r="P95" s="11">
        <f>COUNTIFS('เคี้ยวเอื้อง รายชุดการฆ่า'!$F:$F,$A95,'เคี้ยวเอื้อง รายชุดการฆ่า'!$I:$I,$B95)</f>
        <v>0</v>
      </c>
    </row>
    <row r="96" spans="1:16">
      <c r="A96" s="9">
        <f>A92+1</f>
        <v>24</v>
      </c>
      <c r="B96" s="10" t="s">
        <v>41</v>
      </c>
      <c r="C96" s="11">
        <f>SUMIFS('เคี้ยวเอื้อง รายชุดการฆ่า'!J:J,'เคี้ยวเอื้อง รายชุดการฆ่า'!$F:$F,$A96,'เคี้ยวเอื้อง รายชุดการฆ่า'!$I:$I,$B96)</f>
        <v>0</v>
      </c>
      <c r="D96" s="11">
        <f>SUMIFS('เคี้ยวเอื้อง รายชุดการฆ่า'!K:K,'เคี้ยวเอื้อง รายชุดการฆ่า'!$F:$F,$A96,'เคี้ยวเอื้อง รายชุดการฆ่า'!$I:$I,$B96)</f>
        <v>0</v>
      </c>
      <c r="E96" s="11">
        <f>SUMIFS('เคี้ยวเอื้อง รายชุดการฆ่า'!L:L,'เคี้ยวเอื้อง รายชุดการฆ่า'!$F:$F,$A96,'เคี้ยวเอื้อง รายชุดการฆ่า'!$I:$I,$B96)</f>
        <v>0</v>
      </c>
      <c r="F96" s="11">
        <f>SUMIFS('เคี้ยวเอื้อง รายชุดการฆ่า'!M:M,'เคี้ยวเอื้อง รายชุดการฆ่า'!$F:$F,$A96,'เคี้ยวเอื้อง รายชุดการฆ่า'!$I:$I,$B96)</f>
        <v>0</v>
      </c>
      <c r="G96" s="11">
        <f>SUMIFS('เคี้ยวเอื้อง รายชุดการฆ่า'!N:N,'เคี้ยวเอื้อง รายชุดการฆ่า'!$F:$F,$A96,'เคี้ยวเอื้อง รายชุดการฆ่า'!$I:$I,$B96)</f>
        <v>0</v>
      </c>
      <c r="H96" s="11">
        <f>SUMIFS('เคี้ยวเอื้อง รายชุดการฆ่า'!O:O,'เคี้ยวเอื้อง รายชุดการฆ่า'!$F:$F,$A96,'เคี้ยวเอื้อง รายชุดการฆ่า'!$I:$I,$B96)</f>
        <v>0</v>
      </c>
      <c r="I96" s="11">
        <f>SUMIFS('เคี้ยวเอื้อง รายชุดการฆ่า'!P:P,'เคี้ยวเอื้อง รายชุดการฆ่า'!$F:$F,$A96,'เคี้ยวเอื้อง รายชุดการฆ่า'!$I:$I,$B96)</f>
        <v>0</v>
      </c>
      <c r="J96" s="11">
        <f>SUMIFS('เคี้ยวเอื้อง รายชุดการฆ่า'!Q:Q,'เคี้ยวเอื้อง รายชุดการฆ่า'!$F:$F,$A96,'เคี้ยวเอื้อง รายชุดการฆ่า'!$I:$I,$B96)</f>
        <v>0</v>
      </c>
      <c r="K96" s="11">
        <f>SUMIFS('เคี้ยวเอื้อง รายชุดการฆ่า'!R:R,'เคี้ยวเอื้อง รายชุดการฆ่า'!$F:$F,$A96,'เคี้ยวเอื้อง รายชุดการฆ่า'!$I:$I,$B96)</f>
        <v>0</v>
      </c>
      <c r="L96" s="11">
        <f>SUMIFS('เคี้ยวเอื้อง รายชุดการฆ่า'!S:S,'เคี้ยวเอื้อง รายชุดการฆ่า'!$F:$F,$A96,'เคี้ยวเอื้อง รายชุดการฆ่า'!$I:$I,$B96)</f>
        <v>0</v>
      </c>
      <c r="M96" s="11">
        <f>SUMIFS('เคี้ยวเอื้อง รายชุดการฆ่า'!T:T,'เคี้ยวเอื้อง รายชุดการฆ่า'!$F:$F,$A96,'เคี้ยวเอื้อง รายชุดการฆ่า'!$I:$I,$B96)</f>
        <v>0</v>
      </c>
      <c r="N96" s="11">
        <f>COUNTIFS('เคี้ยวเอื้อง รายชุดการฆ่า'!$F:$F,$A96,'เคี้ยวเอื้อง รายชุดการฆ่า'!$I:$I,$B96)</f>
        <v>0</v>
      </c>
      <c r="O96" s="11">
        <f>SUMIFS('เคี้ยวเอื้อง รายชุดการฆ่า'!V:V,'เคี้ยวเอื้อง รายชุดการฆ่า'!$F:$F,$A96,'เคี้ยวเอื้อง รายชุดการฆ่า'!$I:$I,$B96)</f>
        <v>0</v>
      </c>
      <c r="P96" s="11">
        <f>COUNTIFS('เคี้ยวเอื้อง รายชุดการฆ่า'!$F:$F,$A96,'เคี้ยวเอื้อง รายชุดการฆ่า'!$I:$I,$B96)</f>
        <v>0</v>
      </c>
    </row>
    <row r="97" spans="1:16">
      <c r="A97" s="9">
        <f t="shared" si="18"/>
        <v>24</v>
      </c>
      <c r="B97" s="10" t="s">
        <v>42</v>
      </c>
      <c r="C97" s="11">
        <f>SUMIFS('เคี้ยวเอื้อง รายชุดการฆ่า'!J:J,'เคี้ยวเอื้อง รายชุดการฆ่า'!$F:$F,$A97,'เคี้ยวเอื้อง รายชุดการฆ่า'!$I:$I,$B97)</f>
        <v>0</v>
      </c>
      <c r="D97" s="11">
        <f>SUMIFS('เคี้ยวเอื้อง รายชุดการฆ่า'!K:K,'เคี้ยวเอื้อง รายชุดการฆ่า'!$F:$F,$A97,'เคี้ยวเอื้อง รายชุดการฆ่า'!$I:$I,$B97)</f>
        <v>0</v>
      </c>
      <c r="E97" s="11">
        <f>SUMIFS('เคี้ยวเอื้อง รายชุดการฆ่า'!L:L,'เคี้ยวเอื้อง รายชุดการฆ่า'!$F:$F,$A97,'เคี้ยวเอื้อง รายชุดการฆ่า'!$I:$I,$B97)</f>
        <v>0</v>
      </c>
      <c r="F97" s="11">
        <f>SUMIFS('เคี้ยวเอื้อง รายชุดการฆ่า'!M:M,'เคี้ยวเอื้อง รายชุดการฆ่า'!$F:$F,$A97,'เคี้ยวเอื้อง รายชุดการฆ่า'!$I:$I,$B97)</f>
        <v>0</v>
      </c>
      <c r="G97" s="11">
        <f>SUMIFS('เคี้ยวเอื้อง รายชุดการฆ่า'!N:N,'เคี้ยวเอื้อง รายชุดการฆ่า'!$F:$F,$A97,'เคี้ยวเอื้อง รายชุดการฆ่า'!$I:$I,$B97)</f>
        <v>0</v>
      </c>
      <c r="H97" s="11">
        <f>SUMIFS('เคี้ยวเอื้อง รายชุดการฆ่า'!O:O,'เคี้ยวเอื้อง รายชุดการฆ่า'!$F:$F,$A97,'เคี้ยวเอื้อง รายชุดการฆ่า'!$I:$I,$B97)</f>
        <v>0</v>
      </c>
      <c r="I97" s="11">
        <f>SUMIFS('เคี้ยวเอื้อง รายชุดการฆ่า'!P:P,'เคี้ยวเอื้อง รายชุดการฆ่า'!$F:$F,$A97,'เคี้ยวเอื้อง รายชุดการฆ่า'!$I:$I,$B97)</f>
        <v>0</v>
      </c>
      <c r="J97" s="11">
        <f>SUMIFS('เคี้ยวเอื้อง รายชุดการฆ่า'!Q:Q,'เคี้ยวเอื้อง รายชุดการฆ่า'!$F:$F,$A97,'เคี้ยวเอื้อง รายชุดการฆ่า'!$I:$I,$B97)</f>
        <v>0</v>
      </c>
      <c r="K97" s="11">
        <f>SUMIFS('เคี้ยวเอื้อง รายชุดการฆ่า'!R:R,'เคี้ยวเอื้อง รายชุดการฆ่า'!$F:$F,$A97,'เคี้ยวเอื้อง รายชุดการฆ่า'!$I:$I,$B97)</f>
        <v>0</v>
      </c>
      <c r="L97" s="11">
        <f>SUMIFS('เคี้ยวเอื้อง รายชุดการฆ่า'!S:S,'เคี้ยวเอื้อง รายชุดการฆ่า'!$F:$F,$A97,'เคี้ยวเอื้อง รายชุดการฆ่า'!$I:$I,$B97)</f>
        <v>0</v>
      </c>
      <c r="M97" s="11">
        <f>SUMIFS('เคี้ยวเอื้อง รายชุดการฆ่า'!T:T,'เคี้ยวเอื้อง รายชุดการฆ่า'!$F:$F,$A97,'เคี้ยวเอื้อง รายชุดการฆ่า'!$I:$I,$B97)</f>
        <v>0</v>
      </c>
      <c r="N97" s="11">
        <f>COUNTIFS('เคี้ยวเอื้อง รายชุดการฆ่า'!$F:$F,$A97,'เคี้ยวเอื้อง รายชุดการฆ่า'!$I:$I,$B97)</f>
        <v>0</v>
      </c>
      <c r="O97" s="11">
        <f>SUMIFS('เคี้ยวเอื้อง รายชุดการฆ่า'!V:V,'เคี้ยวเอื้อง รายชุดการฆ่า'!$F:$F,$A97,'เคี้ยวเอื้อง รายชุดการฆ่า'!$I:$I,$B97)</f>
        <v>0</v>
      </c>
      <c r="P97" s="11">
        <f>COUNTIFS('เคี้ยวเอื้อง รายชุดการฆ่า'!$F:$F,$A97,'เคี้ยวเอื้อง รายชุดการฆ่า'!$I:$I,$B97)</f>
        <v>0</v>
      </c>
    </row>
    <row r="98" spans="1:16">
      <c r="A98" s="9">
        <f t="shared" si="19"/>
        <v>24</v>
      </c>
      <c r="B98" s="10" t="s">
        <v>43</v>
      </c>
      <c r="C98" s="11">
        <f>SUMIFS('เคี้ยวเอื้อง รายชุดการฆ่า'!J:J,'เคี้ยวเอื้อง รายชุดการฆ่า'!$F:$F,$A98,'เคี้ยวเอื้อง รายชุดการฆ่า'!$I:$I,$B98)</f>
        <v>0</v>
      </c>
      <c r="D98" s="11">
        <f>SUMIFS('เคี้ยวเอื้อง รายชุดการฆ่า'!K:K,'เคี้ยวเอื้อง รายชุดการฆ่า'!$F:$F,$A98,'เคี้ยวเอื้อง รายชุดการฆ่า'!$I:$I,$B98)</f>
        <v>0</v>
      </c>
      <c r="E98" s="11">
        <f>SUMIFS('เคี้ยวเอื้อง รายชุดการฆ่า'!L:L,'เคี้ยวเอื้อง รายชุดการฆ่า'!$F:$F,$A98,'เคี้ยวเอื้อง รายชุดการฆ่า'!$I:$I,$B98)</f>
        <v>0</v>
      </c>
      <c r="F98" s="11">
        <f>SUMIFS('เคี้ยวเอื้อง รายชุดการฆ่า'!M:M,'เคี้ยวเอื้อง รายชุดการฆ่า'!$F:$F,$A98,'เคี้ยวเอื้อง รายชุดการฆ่า'!$I:$I,$B98)</f>
        <v>0</v>
      </c>
      <c r="G98" s="11">
        <f>SUMIFS('เคี้ยวเอื้อง รายชุดการฆ่า'!N:N,'เคี้ยวเอื้อง รายชุดการฆ่า'!$F:$F,$A98,'เคี้ยวเอื้อง รายชุดการฆ่า'!$I:$I,$B98)</f>
        <v>0</v>
      </c>
      <c r="H98" s="11">
        <f>SUMIFS('เคี้ยวเอื้อง รายชุดการฆ่า'!O:O,'เคี้ยวเอื้อง รายชุดการฆ่า'!$F:$F,$A98,'เคี้ยวเอื้อง รายชุดการฆ่า'!$I:$I,$B98)</f>
        <v>0</v>
      </c>
      <c r="I98" s="11">
        <f>SUMIFS('เคี้ยวเอื้อง รายชุดการฆ่า'!P:P,'เคี้ยวเอื้อง รายชุดการฆ่า'!$F:$F,$A98,'เคี้ยวเอื้อง รายชุดการฆ่า'!$I:$I,$B98)</f>
        <v>0</v>
      </c>
      <c r="J98" s="11">
        <f>SUMIFS('เคี้ยวเอื้อง รายชุดการฆ่า'!Q:Q,'เคี้ยวเอื้อง รายชุดการฆ่า'!$F:$F,$A98,'เคี้ยวเอื้อง รายชุดการฆ่า'!$I:$I,$B98)</f>
        <v>0</v>
      </c>
      <c r="K98" s="11">
        <f>SUMIFS('เคี้ยวเอื้อง รายชุดการฆ่า'!R:R,'เคี้ยวเอื้อง รายชุดการฆ่า'!$F:$F,$A98,'เคี้ยวเอื้อง รายชุดการฆ่า'!$I:$I,$B98)</f>
        <v>0</v>
      </c>
      <c r="L98" s="11">
        <f>SUMIFS('เคี้ยวเอื้อง รายชุดการฆ่า'!S:S,'เคี้ยวเอื้อง รายชุดการฆ่า'!$F:$F,$A98,'เคี้ยวเอื้อง รายชุดการฆ่า'!$I:$I,$B98)</f>
        <v>0</v>
      </c>
      <c r="M98" s="11">
        <f>SUMIFS('เคี้ยวเอื้อง รายชุดการฆ่า'!T:T,'เคี้ยวเอื้อง รายชุดการฆ่า'!$F:$F,$A98,'เคี้ยวเอื้อง รายชุดการฆ่า'!$I:$I,$B98)</f>
        <v>0</v>
      </c>
      <c r="N98" s="11">
        <f>COUNTIFS('เคี้ยวเอื้อง รายชุดการฆ่า'!$F:$F,$A98,'เคี้ยวเอื้อง รายชุดการฆ่า'!$I:$I,$B98)</f>
        <v>0</v>
      </c>
      <c r="O98" s="11">
        <f>SUMIFS('เคี้ยวเอื้อง รายชุดการฆ่า'!V:V,'เคี้ยวเอื้อง รายชุดการฆ่า'!$F:$F,$A98,'เคี้ยวเอื้อง รายชุดการฆ่า'!$I:$I,$B98)</f>
        <v>0</v>
      </c>
      <c r="P98" s="11">
        <f>COUNTIFS('เคี้ยวเอื้อง รายชุดการฆ่า'!$F:$F,$A98,'เคี้ยวเอื้อง รายชุดการฆ่า'!$I:$I,$B98)</f>
        <v>0</v>
      </c>
    </row>
    <row r="99" spans="1:16">
      <c r="A99" s="9">
        <f t="shared" si="20"/>
        <v>24</v>
      </c>
      <c r="B99" s="10" t="s">
        <v>44</v>
      </c>
      <c r="C99" s="11">
        <f>SUMIFS('เคี้ยวเอื้อง รายชุดการฆ่า'!J:J,'เคี้ยวเอื้อง รายชุดการฆ่า'!$F:$F,$A99,'เคี้ยวเอื้อง รายชุดการฆ่า'!$I:$I,$B99)</f>
        <v>0</v>
      </c>
      <c r="D99" s="11">
        <f>SUMIFS('เคี้ยวเอื้อง รายชุดการฆ่า'!K:K,'เคี้ยวเอื้อง รายชุดการฆ่า'!$F:$F,$A99,'เคี้ยวเอื้อง รายชุดการฆ่า'!$I:$I,$B99)</f>
        <v>0</v>
      </c>
      <c r="E99" s="11">
        <f>SUMIFS('เคี้ยวเอื้อง รายชุดการฆ่า'!L:L,'เคี้ยวเอื้อง รายชุดการฆ่า'!$F:$F,$A99,'เคี้ยวเอื้อง รายชุดการฆ่า'!$I:$I,$B99)</f>
        <v>0</v>
      </c>
      <c r="F99" s="11">
        <f>SUMIFS('เคี้ยวเอื้อง รายชุดการฆ่า'!M:M,'เคี้ยวเอื้อง รายชุดการฆ่า'!$F:$F,$A99,'เคี้ยวเอื้อง รายชุดการฆ่า'!$I:$I,$B99)</f>
        <v>0</v>
      </c>
      <c r="G99" s="11">
        <f>SUMIFS('เคี้ยวเอื้อง รายชุดการฆ่า'!N:N,'เคี้ยวเอื้อง รายชุดการฆ่า'!$F:$F,$A99,'เคี้ยวเอื้อง รายชุดการฆ่า'!$I:$I,$B99)</f>
        <v>0</v>
      </c>
      <c r="H99" s="11">
        <f>SUMIFS('เคี้ยวเอื้อง รายชุดการฆ่า'!O:O,'เคี้ยวเอื้อง รายชุดการฆ่า'!$F:$F,$A99,'เคี้ยวเอื้อง รายชุดการฆ่า'!$I:$I,$B99)</f>
        <v>0</v>
      </c>
      <c r="I99" s="11">
        <f>SUMIFS('เคี้ยวเอื้อง รายชุดการฆ่า'!P:P,'เคี้ยวเอื้อง รายชุดการฆ่า'!$F:$F,$A99,'เคี้ยวเอื้อง รายชุดการฆ่า'!$I:$I,$B99)</f>
        <v>0</v>
      </c>
      <c r="J99" s="11">
        <f>SUMIFS('เคี้ยวเอื้อง รายชุดการฆ่า'!Q:Q,'เคี้ยวเอื้อง รายชุดการฆ่า'!$F:$F,$A99,'เคี้ยวเอื้อง รายชุดการฆ่า'!$I:$I,$B99)</f>
        <v>0</v>
      </c>
      <c r="K99" s="11">
        <f>SUMIFS('เคี้ยวเอื้อง รายชุดการฆ่า'!R:R,'เคี้ยวเอื้อง รายชุดการฆ่า'!$F:$F,$A99,'เคี้ยวเอื้อง รายชุดการฆ่า'!$I:$I,$B99)</f>
        <v>0</v>
      </c>
      <c r="L99" s="11">
        <f>SUMIFS('เคี้ยวเอื้อง รายชุดการฆ่า'!S:S,'เคี้ยวเอื้อง รายชุดการฆ่า'!$F:$F,$A99,'เคี้ยวเอื้อง รายชุดการฆ่า'!$I:$I,$B99)</f>
        <v>0</v>
      </c>
      <c r="M99" s="11">
        <f>SUMIFS('เคี้ยวเอื้อง รายชุดการฆ่า'!T:T,'เคี้ยวเอื้อง รายชุดการฆ่า'!$F:$F,$A99,'เคี้ยวเอื้อง รายชุดการฆ่า'!$I:$I,$B99)</f>
        <v>0</v>
      </c>
      <c r="N99" s="11">
        <f>COUNTIFS('เคี้ยวเอื้อง รายชุดการฆ่า'!$F:$F,$A99,'เคี้ยวเอื้อง รายชุดการฆ่า'!$I:$I,$B99)</f>
        <v>0</v>
      </c>
      <c r="O99" s="11">
        <f>SUMIFS('เคี้ยวเอื้อง รายชุดการฆ่า'!V:V,'เคี้ยวเอื้อง รายชุดการฆ่า'!$F:$F,$A99,'เคี้ยวเอื้อง รายชุดการฆ่า'!$I:$I,$B99)</f>
        <v>0</v>
      </c>
      <c r="P99" s="11">
        <f>COUNTIFS('เคี้ยวเอื้อง รายชุดการฆ่า'!$F:$F,$A99,'เคี้ยวเอื้อง รายชุดการฆ่า'!$I:$I,$B99)</f>
        <v>0</v>
      </c>
    </row>
    <row r="100" spans="1:16">
      <c r="A100" s="9">
        <f>A96+1</f>
        <v>25</v>
      </c>
      <c r="B100" s="10" t="s">
        <v>41</v>
      </c>
      <c r="C100" s="11">
        <f>SUMIFS('เคี้ยวเอื้อง รายชุดการฆ่า'!J:J,'เคี้ยวเอื้อง รายชุดการฆ่า'!$F:$F,$A100,'เคี้ยวเอื้อง รายชุดการฆ่า'!$I:$I,$B100)</f>
        <v>0</v>
      </c>
      <c r="D100" s="11">
        <f>SUMIFS('เคี้ยวเอื้อง รายชุดการฆ่า'!K:K,'เคี้ยวเอื้อง รายชุดการฆ่า'!$F:$F,$A100,'เคี้ยวเอื้อง รายชุดการฆ่า'!$I:$I,$B100)</f>
        <v>0</v>
      </c>
      <c r="E100" s="11">
        <f>SUMIFS('เคี้ยวเอื้อง รายชุดการฆ่า'!L:L,'เคี้ยวเอื้อง รายชุดการฆ่า'!$F:$F,$A100,'เคี้ยวเอื้อง รายชุดการฆ่า'!$I:$I,$B100)</f>
        <v>0</v>
      </c>
      <c r="F100" s="11">
        <f>SUMIFS('เคี้ยวเอื้อง รายชุดการฆ่า'!M:M,'เคี้ยวเอื้อง รายชุดการฆ่า'!$F:$F,$A100,'เคี้ยวเอื้อง รายชุดการฆ่า'!$I:$I,$B100)</f>
        <v>0</v>
      </c>
      <c r="G100" s="11">
        <f>SUMIFS('เคี้ยวเอื้อง รายชุดการฆ่า'!N:N,'เคี้ยวเอื้อง รายชุดการฆ่า'!$F:$F,$A100,'เคี้ยวเอื้อง รายชุดการฆ่า'!$I:$I,$B100)</f>
        <v>0</v>
      </c>
      <c r="H100" s="11">
        <f>SUMIFS('เคี้ยวเอื้อง รายชุดการฆ่า'!O:O,'เคี้ยวเอื้อง รายชุดการฆ่า'!$F:$F,$A100,'เคี้ยวเอื้อง รายชุดการฆ่า'!$I:$I,$B100)</f>
        <v>0</v>
      </c>
      <c r="I100" s="11">
        <f>SUMIFS('เคี้ยวเอื้อง รายชุดการฆ่า'!P:P,'เคี้ยวเอื้อง รายชุดการฆ่า'!$F:$F,$A100,'เคี้ยวเอื้อง รายชุดการฆ่า'!$I:$I,$B100)</f>
        <v>0</v>
      </c>
      <c r="J100" s="11">
        <f>SUMIFS('เคี้ยวเอื้อง รายชุดการฆ่า'!Q:Q,'เคี้ยวเอื้อง รายชุดการฆ่า'!$F:$F,$A100,'เคี้ยวเอื้อง รายชุดการฆ่า'!$I:$I,$B100)</f>
        <v>0</v>
      </c>
      <c r="K100" s="11">
        <f>SUMIFS('เคี้ยวเอื้อง รายชุดการฆ่า'!R:R,'เคี้ยวเอื้อง รายชุดการฆ่า'!$F:$F,$A100,'เคี้ยวเอื้อง รายชุดการฆ่า'!$I:$I,$B100)</f>
        <v>0</v>
      </c>
      <c r="L100" s="11">
        <f>SUMIFS('เคี้ยวเอื้อง รายชุดการฆ่า'!S:S,'เคี้ยวเอื้อง รายชุดการฆ่า'!$F:$F,$A100,'เคี้ยวเอื้อง รายชุดการฆ่า'!$I:$I,$B100)</f>
        <v>0</v>
      </c>
      <c r="M100" s="11">
        <f>SUMIFS('เคี้ยวเอื้อง รายชุดการฆ่า'!T:T,'เคี้ยวเอื้อง รายชุดการฆ่า'!$F:$F,$A100,'เคี้ยวเอื้อง รายชุดการฆ่า'!$I:$I,$B100)</f>
        <v>0</v>
      </c>
      <c r="N100" s="11">
        <f>COUNTIFS('เคี้ยวเอื้อง รายชุดการฆ่า'!$F:$F,$A100,'เคี้ยวเอื้อง รายชุดการฆ่า'!$I:$I,$B100)</f>
        <v>0</v>
      </c>
      <c r="O100" s="11">
        <f>SUMIFS('เคี้ยวเอื้อง รายชุดการฆ่า'!V:V,'เคี้ยวเอื้อง รายชุดการฆ่า'!$F:$F,$A100,'เคี้ยวเอื้อง รายชุดการฆ่า'!$I:$I,$B100)</f>
        <v>0</v>
      </c>
      <c r="P100" s="11">
        <f>COUNTIFS('เคี้ยวเอื้อง รายชุดการฆ่า'!$F:$F,$A100,'เคี้ยวเอื้อง รายชุดการฆ่า'!$I:$I,$B100)</f>
        <v>0</v>
      </c>
    </row>
    <row r="101" spans="1:16">
      <c r="A101" s="9">
        <f t="shared" si="21"/>
        <v>25</v>
      </c>
      <c r="B101" s="10" t="s">
        <v>42</v>
      </c>
      <c r="C101" s="11">
        <f>SUMIFS('เคี้ยวเอื้อง รายชุดการฆ่า'!J:J,'เคี้ยวเอื้อง รายชุดการฆ่า'!$F:$F,$A101,'เคี้ยวเอื้อง รายชุดการฆ่า'!$I:$I,$B101)</f>
        <v>0</v>
      </c>
      <c r="D101" s="11">
        <f>SUMIFS('เคี้ยวเอื้อง รายชุดการฆ่า'!K:K,'เคี้ยวเอื้อง รายชุดการฆ่า'!$F:$F,$A101,'เคี้ยวเอื้อง รายชุดการฆ่า'!$I:$I,$B101)</f>
        <v>0</v>
      </c>
      <c r="E101" s="11">
        <f>SUMIFS('เคี้ยวเอื้อง รายชุดการฆ่า'!L:L,'เคี้ยวเอื้อง รายชุดการฆ่า'!$F:$F,$A101,'เคี้ยวเอื้อง รายชุดการฆ่า'!$I:$I,$B101)</f>
        <v>0</v>
      </c>
      <c r="F101" s="11">
        <f>SUMIFS('เคี้ยวเอื้อง รายชุดการฆ่า'!M:M,'เคี้ยวเอื้อง รายชุดการฆ่า'!$F:$F,$A101,'เคี้ยวเอื้อง รายชุดการฆ่า'!$I:$I,$B101)</f>
        <v>0</v>
      </c>
      <c r="G101" s="11">
        <f>SUMIFS('เคี้ยวเอื้อง รายชุดการฆ่า'!N:N,'เคี้ยวเอื้อง รายชุดการฆ่า'!$F:$F,$A101,'เคี้ยวเอื้อง รายชุดการฆ่า'!$I:$I,$B101)</f>
        <v>0</v>
      </c>
      <c r="H101" s="11">
        <f>SUMIFS('เคี้ยวเอื้อง รายชุดการฆ่า'!O:O,'เคี้ยวเอื้อง รายชุดการฆ่า'!$F:$F,$A101,'เคี้ยวเอื้อง รายชุดการฆ่า'!$I:$I,$B101)</f>
        <v>0</v>
      </c>
      <c r="I101" s="11">
        <f>SUMIFS('เคี้ยวเอื้อง รายชุดการฆ่า'!P:P,'เคี้ยวเอื้อง รายชุดการฆ่า'!$F:$F,$A101,'เคี้ยวเอื้อง รายชุดการฆ่า'!$I:$I,$B101)</f>
        <v>0</v>
      </c>
      <c r="J101" s="11">
        <f>SUMIFS('เคี้ยวเอื้อง รายชุดการฆ่า'!Q:Q,'เคี้ยวเอื้อง รายชุดการฆ่า'!$F:$F,$A101,'เคี้ยวเอื้อง รายชุดการฆ่า'!$I:$I,$B101)</f>
        <v>0</v>
      </c>
      <c r="K101" s="11">
        <f>SUMIFS('เคี้ยวเอื้อง รายชุดการฆ่า'!R:R,'เคี้ยวเอื้อง รายชุดการฆ่า'!$F:$F,$A101,'เคี้ยวเอื้อง รายชุดการฆ่า'!$I:$I,$B101)</f>
        <v>0</v>
      </c>
      <c r="L101" s="11">
        <f>SUMIFS('เคี้ยวเอื้อง รายชุดการฆ่า'!S:S,'เคี้ยวเอื้อง รายชุดการฆ่า'!$F:$F,$A101,'เคี้ยวเอื้อง รายชุดการฆ่า'!$I:$I,$B101)</f>
        <v>0</v>
      </c>
      <c r="M101" s="11">
        <f>SUMIFS('เคี้ยวเอื้อง รายชุดการฆ่า'!T:T,'เคี้ยวเอื้อง รายชุดการฆ่า'!$F:$F,$A101,'เคี้ยวเอื้อง รายชุดการฆ่า'!$I:$I,$B101)</f>
        <v>0</v>
      </c>
      <c r="N101" s="11">
        <f>COUNTIFS('เคี้ยวเอื้อง รายชุดการฆ่า'!$F:$F,$A101,'เคี้ยวเอื้อง รายชุดการฆ่า'!$I:$I,$B101)</f>
        <v>0</v>
      </c>
      <c r="O101" s="11">
        <f>SUMIFS('เคี้ยวเอื้อง รายชุดการฆ่า'!V:V,'เคี้ยวเอื้อง รายชุดการฆ่า'!$F:$F,$A101,'เคี้ยวเอื้อง รายชุดการฆ่า'!$I:$I,$B101)</f>
        <v>0</v>
      </c>
      <c r="P101" s="11">
        <f>COUNTIFS('เคี้ยวเอื้อง รายชุดการฆ่า'!$F:$F,$A101,'เคี้ยวเอื้อง รายชุดการฆ่า'!$I:$I,$B101)</f>
        <v>0</v>
      </c>
    </row>
    <row r="102" spans="1:16">
      <c r="A102" s="9">
        <f t="shared" si="22"/>
        <v>25</v>
      </c>
      <c r="B102" s="10" t="s">
        <v>43</v>
      </c>
      <c r="C102" s="11">
        <f>SUMIFS('เคี้ยวเอื้อง รายชุดการฆ่า'!J:J,'เคี้ยวเอื้อง รายชุดการฆ่า'!$F:$F,$A102,'เคี้ยวเอื้อง รายชุดการฆ่า'!$I:$I,$B102)</f>
        <v>0</v>
      </c>
      <c r="D102" s="11">
        <f>SUMIFS('เคี้ยวเอื้อง รายชุดการฆ่า'!K:K,'เคี้ยวเอื้อง รายชุดการฆ่า'!$F:$F,$A102,'เคี้ยวเอื้อง รายชุดการฆ่า'!$I:$I,$B102)</f>
        <v>0</v>
      </c>
      <c r="E102" s="11">
        <f>SUMIFS('เคี้ยวเอื้อง รายชุดการฆ่า'!L:L,'เคี้ยวเอื้อง รายชุดการฆ่า'!$F:$F,$A102,'เคี้ยวเอื้อง รายชุดการฆ่า'!$I:$I,$B102)</f>
        <v>0</v>
      </c>
      <c r="F102" s="11">
        <f>SUMIFS('เคี้ยวเอื้อง รายชุดการฆ่า'!M:M,'เคี้ยวเอื้อง รายชุดการฆ่า'!$F:$F,$A102,'เคี้ยวเอื้อง รายชุดการฆ่า'!$I:$I,$B102)</f>
        <v>0</v>
      </c>
      <c r="G102" s="11">
        <f>SUMIFS('เคี้ยวเอื้อง รายชุดการฆ่า'!N:N,'เคี้ยวเอื้อง รายชุดการฆ่า'!$F:$F,$A102,'เคี้ยวเอื้อง รายชุดการฆ่า'!$I:$I,$B102)</f>
        <v>0</v>
      </c>
      <c r="H102" s="11">
        <f>SUMIFS('เคี้ยวเอื้อง รายชุดการฆ่า'!O:O,'เคี้ยวเอื้อง รายชุดการฆ่า'!$F:$F,$A102,'เคี้ยวเอื้อง รายชุดการฆ่า'!$I:$I,$B102)</f>
        <v>0</v>
      </c>
      <c r="I102" s="11">
        <f>SUMIFS('เคี้ยวเอื้อง รายชุดการฆ่า'!P:P,'เคี้ยวเอื้อง รายชุดการฆ่า'!$F:$F,$A102,'เคี้ยวเอื้อง รายชุดการฆ่า'!$I:$I,$B102)</f>
        <v>0</v>
      </c>
      <c r="J102" s="11">
        <f>SUMIFS('เคี้ยวเอื้อง รายชุดการฆ่า'!Q:Q,'เคี้ยวเอื้อง รายชุดการฆ่า'!$F:$F,$A102,'เคี้ยวเอื้อง รายชุดการฆ่า'!$I:$I,$B102)</f>
        <v>0</v>
      </c>
      <c r="K102" s="11">
        <f>SUMIFS('เคี้ยวเอื้อง รายชุดการฆ่า'!R:R,'เคี้ยวเอื้อง รายชุดการฆ่า'!$F:$F,$A102,'เคี้ยวเอื้อง รายชุดการฆ่า'!$I:$I,$B102)</f>
        <v>0</v>
      </c>
      <c r="L102" s="11">
        <f>SUMIFS('เคี้ยวเอื้อง รายชุดการฆ่า'!S:S,'เคี้ยวเอื้อง รายชุดการฆ่า'!$F:$F,$A102,'เคี้ยวเอื้อง รายชุดการฆ่า'!$I:$I,$B102)</f>
        <v>0</v>
      </c>
      <c r="M102" s="11">
        <f>SUMIFS('เคี้ยวเอื้อง รายชุดการฆ่า'!T:T,'เคี้ยวเอื้อง รายชุดการฆ่า'!$F:$F,$A102,'เคี้ยวเอื้อง รายชุดการฆ่า'!$I:$I,$B102)</f>
        <v>0</v>
      </c>
      <c r="N102" s="11">
        <f>COUNTIFS('เคี้ยวเอื้อง รายชุดการฆ่า'!$F:$F,$A102,'เคี้ยวเอื้อง รายชุดการฆ่า'!$I:$I,$B102)</f>
        <v>0</v>
      </c>
      <c r="O102" s="11">
        <f>SUMIFS('เคี้ยวเอื้อง รายชุดการฆ่า'!V:V,'เคี้ยวเอื้อง รายชุดการฆ่า'!$F:$F,$A102,'เคี้ยวเอื้อง รายชุดการฆ่า'!$I:$I,$B102)</f>
        <v>0</v>
      </c>
      <c r="P102" s="11">
        <f>COUNTIFS('เคี้ยวเอื้อง รายชุดการฆ่า'!$F:$F,$A102,'เคี้ยวเอื้อง รายชุดการฆ่า'!$I:$I,$B102)</f>
        <v>0</v>
      </c>
    </row>
    <row r="103" spans="1:16">
      <c r="A103" s="9">
        <f t="shared" si="23"/>
        <v>25</v>
      </c>
      <c r="B103" s="10" t="s">
        <v>44</v>
      </c>
      <c r="C103" s="11">
        <f>SUMIFS('เคี้ยวเอื้อง รายชุดการฆ่า'!J:J,'เคี้ยวเอื้อง รายชุดการฆ่า'!$F:$F,$A103,'เคี้ยวเอื้อง รายชุดการฆ่า'!$I:$I,$B103)</f>
        <v>0</v>
      </c>
      <c r="D103" s="11">
        <f>SUMIFS('เคี้ยวเอื้อง รายชุดการฆ่า'!K:K,'เคี้ยวเอื้อง รายชุดการฆ่า'!$F:$F,$A103,'เคี้ยวเอื้อง รายชุดการฆ่า'!$I:$I,$B103)</f>
        <v>0</v>
      </c>
      <c r="E103" s="11">
        <f>SUMIFS('เคี้ยวเอื้อง รายชุดการฆ่า'!L:L,'เคี้ยวเอื้อง รายชุดการฆ่า'!$F:$F,$A103,'เคี้ยวเอื้อง รายชุดการฆ่า'!$I:$I,$B103)</f>
        <v>0</v>
      </c>
      <c r="F103" s="11">
        <f>SUMIFS('เคี้ยวเอื้อง รายชุดการฆ่า'!M:M,'เคี้ยวเอื้อง รายชุดการฆ่า'!$F:$F,$A103,'เคี้ยวเอื้อง รายชุดการฆ่า'!$I:$I,$B103)</f>
        <v>0</v>
      </c>
      <c r="G103" s="11">
        <f>SUMIFS('เคี้ยวเอื้อง รายชุดการฆ่า'!N:N,'เคี้ยวเอื้อง รายชุดการฆ่า'!$F:$F,$A103,'เคี้ยวเอื้อง รายชุดการฆ่า'!$I:$I,$B103)</f>
        <v>0</v>
      </c>
      <c r="H103" s="11">
        <f>SUMIFS('เคี้ยวเอื้อง รายชุดการฆ่า'!O:O,'เคี้ยวเอื้อง รายชุดการฆ่า'!$F:$F,$A103,'เคี้ยวเอื้อง รายชุดการฆ่า'!$I:$I,$B103)</f>
        <v>0</v>
      </c>
      <c r="I103" s="11">
        <f>SUMIFS('เคี้ยวเอื้อง รายชุดการฆ่า'!P:P,'เคี้ยวเอื้อง รายชุดการฆ่า'!$F:$F,$A103,'เคี้ยวเอื้อง รายชุดการฆ่า'!$I:$I,$B103)</f>
        <v>0</v>
      </c>
      <c r="J103" s="11">
        <f>SUMIFS('เคี้ยวเอื้อง รายชุดการฆ่า'!Q:Q,'เคี้ยวเอื้อง รายชุดการฆ่า'!$F:$F,$A103,'เคี้ยวเอื้อง รายชุดการฆ่า'!$I:$I,$B103)</f>
        <v>0</v>
      </c>
      <c r="K103" s="11">
        <f>SUMIFS('เคี้ยวเอื้อง รายชุดการฆ่า'!R:R,'เคี้ยวเอื้อง รายชุดการฆ่า'!$F:$F,$A103,'เคี้ยวเอื้อง รายชุดการฆ่า'!$I:$I,$B103)</f>
        <v>0</v>
      </c>
      <c r="L103" s="11">
        <f>SUMIFS('เคี้ยวเอื้อง รายชุดการฆ่า'!S:S,'เคี้ยวเอื้อง รายชุดการฆ่า'!$F:$F,$A103,'เคี้ยวเอื้อง รายชุดการฆ่า'!$I:$I,$B103)</f>
        <v>0</v>
      </c>
      <c r="M103" s="11">
        <f>SUMIFS('เคี้ยวเอื้อง รายชุดการฆ่า'!T:T,'เคี้ยวเอื้อง รายชุดการฆ่า'!$F:$F,$A103,'เคี้ยวเอื้อง รายชุดการฆ่า'!$I:$I,$B103)</f>
        <v>0</v>
      </c>
      <c r="N103" s="11">
        <f>COUNTIFS('เคี้ยวเอื้อง รายชุดการฆ่า'!$F:$F,$A103,'เคี้ยวเอื้อง รายชุดการฆ่า'!$I:$I,$B103)</f>
        <v>0</v>
      </c>
      <c r="O103" s="11">
        <f>SUMIFS('เคี้ยวเอื้อง รายชุดการฆ่า'!V:V,'เคี้ยวเอื้อง รายชุดการฆ่า'!$F:$F,$A103,'เคี้ยวเอื้อง รายชุดการฆ่า'!$I:$I,$B103)</f>
        <v>0</v>
      </c>
      <c r="P103" s="11">
        <f>COUNTIFS('เคี้ยวเอื้อง รายชุดการฆ่า'!$F:$F,$A103,'เคี้ยวเอื้อง รายชุดการฆ่า'!$I:$I,$B103)</f>
        <v>0</v>
      </c>
    </row>
    <row r="104" spans="1:16">
      <c r="A104" s="9">
        <f>A100+1</f>
        <v>26</v>
      </c>
      <c r="B104" s="10" t="s">
        <v>41</v>
      </c>
      <c r="C104" s="11">
        <f>SUMIFS('เคี้ยวเอื้อง รายชุดการฆ่า'!J:J,'เคี้ยวเอื้อง รายชุดการฆ่า'!$F:$F,$A104,'เคี้ยวเอื้อง รายชุดการฆ่า'!$I:$I,$B104)</f>
        <v>0</v>
      </c>
      <c r="D104" s="11">
        <f>SUMIFS('เคี้ยวเอื้อง รายชุดการฆ่า'!K:K,'เคี้ยวเอื้อง รายชุดการฆ่า'!$F:$F,$A104,'เคี้ยวเอื้อง รายชุดการฆ่า'!$I:$I,$B104)</f>
        <v>0</v>
      </c>
      <c r="E104" s="11">
        <f>SUMIFS('เคี้ยวเอื้อง รายชุดการฆ่า'!L:L,'เคี้ยวเอื้อง รายชุดการฆ่า'!$F:$F,$A104,'เคี้ยวเอื้อง รายชุดการฆ่า'!$I:$I,$B104)</f>
        <v>0</v>
      </c>
      <c r="F104" s="11">
        <f>SUMIFS('เคี้ยวเอื้อง รายชุดการฆ่า'!M:M,'เคี้ยวเอื้อง รายชุดการฆ่า'!$F:$F,$A104,'เคี้ยวเอื้อง รายชุดการฆ่า'!$I:$I,$B104)</f>
        <v>0</v>
      </c>
      <c r="G104" s="11">
        <f>SUMIFS('เคี้ยวเอื้อง รายชุดการฆ่า'!N:N,'เคี้ยวเอื้อง รายชุดการฆ่า'!$F:$F,$A104,'เคี้ยวเอื้อง รายชุดการฆ่า'!$I:$I,$B104)</f>
        <v>0</v>
      </c>
      <c r="H104" s="11">
        <f>SUMIFS('เคี้ยวเอื้อง รายชุดการฆ่า'!O:O,'เคี้ยวเอื้อง รายชุดการฆ่า'!$F:$F,$A104,'เคี้ยวเอื้อง รายชุดการฆ่า'!$I:$I,$B104)</f>
        <v>0</v>
      </c>
      <c r="I104" s="11">
        <f>SUMIFS('เคี้ยวเอื้อง รายชุดการฆ่า'!P:P,'เคี้ยวเอื้อง รายชุดการฆ่า'!$F:$F,$A104,'เคี้ยวเอื้อง รายชุดการฆ่า'!$I:$I,$B104)</f>
        <v>0</v>
      </c>
      <c r="J104" s="11">
        <f>SUMIFS('เคี้ยวเอื้อง รายชุดการฆ่า'!Q:Q,'เคี้ยวเอื้อง รายชุดการฆ่า'!$F:$F,$A104,'เคี้ยวเอื้อง รายชุดการฆ่า'!$I:$I,$B104)</f>
        <v>0</v>
      </c>
      <c r="K104" s="11">
        <f>SUMIFS('เคี้ยวเอื้อง รายชุดการฆ่า'!R:R,'เคี้ยวเอื้อง รายชุดการฆ่า'!$F:$F,$A104,'เคี้ยวเอื้อง รายชุดการฆ่า'!$I:$I,$B104)</f>
        <v>0</v>
      </c>
      <c r="L104" s="11">
        <f>SUMIFS('เคี้ยวเอื้อง รายชุดการฆ่า'!S:S,'เคี้ยวเอื้อง รายชุดการฆ่า'!$F:$F,$A104,'เคี้ยวเอื้อง รายชุดการฆ่า'!$I:$I,$B104)</f>
        <v>0</v>
      </c>
      <c r="M104" s="11">
        <f>SUMIFS('เคี้ยวเอื้อง รายชุดการฆ่า'!T:T,'เคี้ยวเอื้อง รายชุดการฆ่า'!$F:$F,$A104,'เคี้ยวเอื้อง รายชุดการฆ่า'!$I:$I,$B104)</f>
        <v>0</v>
      </c>
      <c r="N104" s="11">
        <f>COUNTIFS('เคี้ยวเอื้อง รายชุดการฆ่า'!$F:$F,$A104,'เคี้ยวเอื้อง รายชุดการฆ่า'!$I:$I,$B104)</f>
        <v>0</v>
      </c>
      <c r="O104" s="11">
        <f>SUMIFS('เคี้ยวเอื้อง รายชุดการฆ่า'!V:V,'เคี้ยวเอื้อง รายชุดการฆ่า'!$F:$F,$A104,'เคี้ยวเอื้อง รายชุดการฆ่า'!$I:$I,$B104)</f>
        <v>0</v>
      </c>
      <c r="P104" s="11">
        <f>COUNTIFS('เคี้ยวเอื้อง รายชุดการฆ่า'!$F:$F,$A104,'เคี้ยวเอื้อง รายชุดการฆ่า'!$I:$I,$B104)</f>
        <v>0</v>
      </c>
    </row>
    <row r="105" spans="1:16">
      <c r="A105" s="9">
        <f t="shared" si="24"/>
        <v>26</v>
      </c>
      <c r="B105" s="10" t="s">
        <v>42</v>
      </c>
      <c r="C105" s="11">
        <f>SUMIFS('เคี้ยวเอื้อง รายชุดการฆ่า'!J:J,'เคี้ยวเอื้อง รายชุดการฆ่า'!$F:$F,$A105,'เคี้ยวเอื้อง รายชุดการฆ่า'!$I:$I,$B105)</f>
        <v>0</v>
      </c>
      <c r="D105" s="11">
        <f>SUMIFS('เคี้ยวเอื้อง รายชุดการฆ่า'!K:K,'เคี้ยวเอื้อง รายชุดการฆ่า'!$F:$F,$A105,'เคี้ยวเอื้อง รายชุดการฆ่า'!$I:$I,$B105)</f>
        <v>0</v>
      </c>
      <c r="E105" s="11">
        <f>SUMIFS('เคี้ยวเอื้อง รายชุดการฆ่า'!L:L,'เคี้ยวเอื้อง รายชุดการฆ่า'!$F:$F,$A105,'เคี้ยวเอื้อง รายชุดการฆ่า'!$I:$I,$B105)</f>
        <v>0</v>
      </c>
      <c r="F105" s="11">
        <f>SUMIFS('เคี้ยวเอื้อง รายชุดการฆ่า'!M:M,'เคี้ยวเอื้อง รายชุดการฆ่า'!$F:$F,$A105,'เคี้ยวเอื้อง รายชุดการฆ่า'!$I:$I,$B105)</f>
        <v>0</v>
      </c>
      <c r="G105" s="11">
        <f>SUMIFS('เคี้ยวเอื้อง รายชุดการฆ่า'!N:N,'เคี้ยวเอื้อง รายชุดการฆ่า'!$F:$F,$A105,'เคี้ยวเอื้อง รายชุดการฆ่า'!$I:$I,$B105)</f>
        <v>0</v>
      </c>
      <c r="H105" s="11">
        <f>SUMIFS('เคี้ยวเอื้อง รายชุดการฆ่า'!O:O,'เคี้ยวเอื้อง รายชุดการฆ่า'!$F:$F,$A105,'เคี้ยวเอื้อง รายชุดการฆ่า'!$I:$I,$B105)</f>
        <v>0</v>
      </c>
      <c r="I105" s="11">
        <f>SUMIFS('เคี้ยวเอื้อง รายชุดการฆ่า'!P:P,'เคี้ยวเอื้อง รายชุดการฆ่า'!$F:$F,$A105,'เคี้ยวเอื้อง รายชุดการฆ่า'!$I:$I,$B105)</f>
        <v>0</v>
      </c>
      <c r="J105" s="11">
        <f>SUMIFS('เคี้ยวเอื้อง รายชุดการฆ่า'!Q:Q,'เคี้ยวเอื้อง รายชุดการฆ่า'!$F:$F,$A105,'เคี้ยวเอื้อง รายชุดการฆ่า'!$I:$I,$B105)</f>
        <v>0</v>
      </c>
      <c r="K105" s="11">
        <f>SUMIFS('เคี้ยวเอื้อง รายชุดการฆ่า'!R:R,'เคี้ยวเอื้อง รายชุดการฆ่า'!$F:$F,$A105,'เคี้ยวเอื้อง รายชุดการฆ่า'!$I:$I,$B105)</f>
        <v>0</v>
      </c>
      <c r="L105" s="11">
        <f>SUMIFS('เคี้ยวเอื้อง รายชุดการฆ่า'!S:S,'เคี้ยวเอื้อง รายชุดการฆ่า'!$F:$F,$A105,'เคี้ยวเอื้อง รายชุดการฆ่า'!$I:$I,$B105)</f>
        <v>0</v>
      </c>
      <c r="M105" s="11">
        <f>SUMIFS('เคี้ยวเอื้อง รายชุดการฆ่า'!T:T,'เคี้ยวเอื้อง รายชุดการฆ่า'!$F:$F,$A105,'เคี้ยวเอื้อง รายชุดการฆ่า'!$I:$I,$B105)</f>
        <v>0</v>
      </c>
      <c r="N105" s="11">
        <f>COUNTIFS('เคี้ยวเอื้อง รายชุดการฆ่า'!$F:$F,$A105,'เคี้ยวเอื้อง รายชุดการฆ่า'!$I:$I,$B105)</f>
        <v>0</v>
      </c>
      <c r="O105" s="11">
        <f>SUMIFS('เคี้ยวเอื้อง รายชุดการฆ่า'!V:V,'เคี้ยวเอื้อง รายชุดการฆ่า'!$F:$F,$A105,'เคี้ยวเอื้อง รายชุดการฆ่า'!$I:$I,$B105)</f>
        <v>0</v>
      </c>
      <c r="P105" s="11">
        <f>COUNTIFS('เคี้ยวเอื้อง รายชุดการฆ่า'!$F:$F,$A105,'เคี้ยวเอื้อง รายชุดการฆ่า'!$I:$I,$B105)</f>
        <v>0</v>
      </c>
    </row>
    <row r="106" spans="1:16">
      <c r="A106" s="9">
        <f t="shared" si="25"/>
        <v>26</v>
      </c>
      <c r="B106" s="10" t="s">
        <v>43</v>
      </c>
      <c r="C106" s="11">
        <f>SUMIFS('เคี้ยวเอื้อง รายชุดการฆ่า'!J:J,'เคี้ยวเอื้อง รายชุดการฆ่า'!$F:$F,$A106,'เคี้ยวเอื้อง รายชุดการฆ่า'!$I:$I,$B106)</f>
        <v>0</v>
      </c>
      <c r="D106" s="11">
        <f>SUMIFS('เคี้ยวเอื้อง รายชุดการฆ่า'!K:K,'เคี้ยวเอื้อง รายชุดการฆ่า'!$F:$F,$A106,'เคี้ยวเอื้อง รายชุดการฆ่า'!$I:$I,$B106)</f>
        <v>0</v>
      </c>
      <c r="E106" s="11">
        <f>SUMIFS('เคี้ยวเอื้อง รายชุดการฆ่า'!L:L,'เคี้ยวเอื้อง รายชุดการฆ่า'!$F:$F,$A106,'เคี้ยวเอื้อง รายชุดการฆ่า'!$I:$I,$B106)</f>
        <v>0</v>
      </c>
      <c r="F106" s="11">
        <f>SUMIFS('เคี้ยวเอื้อง รายชุดการฆ่า'!M:M,'เคี้ยวเอื้อง รายชุดการฆ่า'!$F:$F,$A106,'เคี้ยวเอื้อง รายชุดการฆ่า'!$I:$I,$B106)</f>
        <v>0</v>
      </c>
      <c r="G106" s="11">
        <f>SUMIFS('เคี้ยวเอื้อง รายชุดการฆ่า'!N:N,'เคี้ยวเอื้อง รายชุดการฆ่า'!$F:$F,$A106,'เคี้ยวเอื้อง รายชุดการฆ่า'!$I:$I,$B106)</f>
        <v>0</v>
      </c>
      <c r="H106" s="11">
        <f>SUMIFS('เคี้ยวเอื้อง รายชุดการฆ่า'!O:O,'เคี้ยวเอื้อง รายชุดการฆ่า'!$F:$F,$A106,'เคี้ยวเอื้อง รายชุดการฆ่า'!$I:$I,$B106)</f>
        <v>0</v>
      </c>
      <c r="I106" s="11">
        <f>SUMIFS('เคี้ยวเอื้อง รายชุดการฆ่า'!P:P,'เคี้ยวเอื้อง รายชุดการฆ่า'!$F:$F,$A106,'เคี้ยวเอื้อง รายชุดการฆ่า'!$I:$I,$B106)</f>
        <v>0</v>
      </c>
      <c r="J106" s="11">
        <f>SUMIFS('เคี้ยวเอื้อง รายชุดการฆ่า'!Q:Q,'เคี้ยวเอื้อง รายชุดการฆ่า'!$F:$F,$A106,'เคี้ยวเอื้อง รายชุดการฆ่า'!$I:$I,$B106)</f>
        <v>0</v>
      </c>
      <c r="K106" s="11">
        <f>SUMIFS('เคี้ยวเอื้อง รายชุดการฆ่า'!R:R,'เคี้ยวเอื้อง รายชุดการฆ่า'!$F:$F,$A106,'เคี้ยวเอื้อง รายชุดการฆ่า'!$I:$I,$B106)</f>
        <v>0</v>
      </c>
      <c r="L106" s="11">
        <f>SUMIFS('เคี้ยวเอื้อง รายชุดการฆ่า'!S:S,'เคี้ยวเอื้อง รายชุดการฆ่า'!$F:$F,$A106,'เคี้ยวเอื้อง รายชุดการฆ่า'!$I:$I,$B106)</f>
        <v>0</v>
      </c>
      <c r="M106" s="11">
        <f>SUMIFS('เคี้ยวเอื้อง รายชุดการฆ่า'!T:T,'เคี้ยวเอื้อง รายชุดการฆ่า'!$F:$F,$A106,'เคี้ยวเอื้อง รายชุดการฆ่า'!$I:$I,$B106)</f>
        <v>0</v>
      </c>
      <c r="N106" s="11">
        <f>COUNTIFS('เคี้ยวเอื้อง รายชุดการฆ่า'!$F:$F,$A106,'เคี้ยวเอื้อง รายชุดการฆ่า'!$I:$I,$B106)</f>
        <v>0</v>
      </c>
      <c r="O106" s="11">
        <f>SUMIFS('เคี้ยวเอื้อง รายชุดการฆ่า'!V:V,'เคี้ยวเอื้อง รายชุดการฆ่า'!$F:$F,$A106,'เคี้ยวเอื้อง รายชุดการฆ่า'!$I:$I,$B106)</f>
        <v>0</v>
      </c>
      <c r="P106" s="11">
        <f>COUNTIFS('เคี้ยวเอื้อง รายชุดการฆ่า'!$F:$F,$A106,'เคี้ยวเอื้อง รายชุดการฆ่า'!$I:$I,$B106)</f>
        <v>0</v>
      </c>
    </row>
    <row r="107" spans="1:16">
      <c r="A107" s="9">
        <f t="shared" si="26"/>
        <v>26</v>
      </c>
      <c r="B107" s="10" t="s">
        <v>44</v>
      </c>
      <c r="C107" s="11">
        <f>SUMIFS('เคี้ยวเอื้อง รายชุดการฆ่า'!J:J,'เคี้ยวเอื้อง รายชุดการฆ่า'!$F:$F,$A107,'เคี้ยวเอื้อง รายชุดการฆ่า'!$I:$I,$B107)</f>
        <v>0</v>
      </c>
      <c r="D107" s="11">
        <f>SUMIFS('เคี้ยวเอื้อง รายชุดการฆ่า'!K:K,'เคี้ยวเอื้อง รายชุดการฆ่า'!$F:$F,$A107,'เคี้ยวเอื้อง รายชุดการฆ่า'!$I:$I,$B107)</f>
        <v>0</v>
      </c>
      <c r="E107" s="11">
        <f>SUMIFS('เคี้ยวเอื้อง รายชุดการฆ่า'!L:L,'เคี้ยวเอื้อง รายชุดการฆ่า'!$F:$F,$A107,'เคี้ยวเอื้อง รายชุดการฆ่า'!$I:$I,$B107)</f>
        <v>0</v>
      </c>
      <c r="F107" s="11">
        <f>SUMIFS('เคี้ยวเอื้อง รายชุดการฆ่า'!M:M,'เคี้ยวเอื้อง รายชุดการฆ่า'!$F:$F,$A107,'เคี้ยวเอื้อง รายชุดการฆ่า'!$I:$I,$B107)</f>
        <v>0</v>
      </c>
      <c r="G107" s="11">
        <f>SUMIFS('เคี้ยวเอื้อง รายชุดการฆ่า'!N:N,'เคี้ยวเอื้อง รายชุดการฆ่า'!$F:$F,$A107,'เคี้ยวเอื้อง รายชุดการฆ่า'!$I:$I,$B107)</f>
        <v>0</v>
      </c>
      <c r="H107" s="11">
        <f>SUMIFS('เคี้ยวเอื้อง รายชุดการฆ่า'!O:O,'เคี้ยวเอื้อง รายชุดการฆ่า'!$F:$F,$A107,'เคี้ยวเอื้อง รายชุดการฆ่า'!$I:$I,$B107)</f>
        <v>0</v>
      </c>
      <c r="I107" s="11">
        <f>SUMIFS('เคี้ยวเอื้อง รายชุดการฆ่า'!P:P,'เคี้ยวเอื้อง รายชุดการฆ่า'!$F:$F,$A107,'เคี้ยวเอื้อง รายชุดการฆ่า'!$I:$I,$B107)</f>
        <v>0</v>
      </c>
      <c r="J107" s="11">
        <f>SUMIFS('เคี้ยวเอื้อง รายชุดการฆ่า'!Q:Q,'เคี้ยวเอื้อง รายชุดการฆ่า'!$F:$F,$A107,'เคี้ยวเอื้อง รายชุดการฆ่า'!$I:$I,$B107)</f>
        <v>0</v>
      </c>
      <c r="K107" s="11">
        <f>SUMIFS('เคี้ยวเอื้อง รายชุดการฆ่า'!R:R,'เคี้ยวเอื้อง รายชุดการฆ่า'!$F:$F,$A107,'เคี้ยวเอื้อง รายชุดการฆ่า'!$I:$I,$B107)</f>
        <v>0</v>
      </c>
      <c r="L107" s="11">
        <f>SUMIFS('เคี้ยวเอื้อง รายชุดการฆ่า'!S:S,'เคี้ยวเอื้อง รายชุดการฆ่า'!$F:$F,$A107,'เคี้ยวเอื้อง รายชุดการฆ่า'!$I:$I,$B107)</f>
        <v>0</v>
      </c>
      <c r="M107" s="11">
        <f>SUMIFS('เคี้ยวเอื้อง รายชุดการฆ่า'!T:T,'เคี้ยวเอื้อง รายชุดการฆ่า'!$F:$F,$A107,'เคี้ยวเอื้อง รายชุดการฆ่า'!$I:$I,$B107)</f>
        <v>0</v>
      </c>
      <c r="N107" s="11">
        <f>COUNTIFS('เคี้ยวเอื้อง รายชุดการฆ่า'!$F:$F,$A107,'เคี้ยวเอื้อง รายชุดการฆ่า'!$I:$I,$B107)</f>
        <v>0</v>
      </c>
      <c r="O107" s="11">
        <f>SUMIFS('เคี้ยวเอื้อง รายชุดการฆ่า'!V:V,'เคี้ยวเอื้อง รายชุดการฆ่า'!$F:$F,$A107,'เคี้ยวเอื้อง รายชุดการฆ่า'!$I:$I,$B107)</f>
        <v>0</v>
      </c>
      <c r="P107" s="11">
        <f>COUNTIFS('เคี้ยวเอื้อง รายชุดการฆ่า'!$F:$F,$A107,'เคี้ยวเอื้อง รายชุดการฆ่า'!$I:$I,$B107)</f>
        <v>0</v>
      </c>
    </row>
    <row r="108" spans="1:16">
      <c r="A108" s="9">
        <f>A104+1</f>
        <v>27</v>
      </c>
      <c r="B108" s="10" t="s">
        <v>41</v>
      </c>
      <c r="C108" s="11">
        <f>SUMIFS('เคี้ยวเอื้อง รายชุดการฆ่า'!J:J,'เคี้ยวเอื้อง รายชุดการฆ่า'!$F:$F,$A108,'เคี้ยวเอื้อง รายชุดการฆ่า'!$I:$I,$B108)</f>
        <v>0</v>
      </c>
      <c r="D108" s="11">
        <f>SUMIFS('เคี้ยวเอื้อง รายชุดการฆ่า'!K:K,'เคี้ยวเอื้อง รายชุดการฆ่า'!$F:$F,$A108,'เคี้ยวเอื้อง รายชุดการฆ่า'!$I:$I,$B108)</f>
        <v>0</v>
      </c>
      <c r="E108" s="11">
        <f>SUMIFS('เคี้ยวเอื้อง รายชุดการฆ่า'!L:L,'เคี้ยวเอื้อง รายชุดการฆ่า'!$F:$F,$A108,'เคี้ยวเอื้อง รายชุดการฆ่า'!$I:$I,$B108)</f>
        <v>0</v>
      </c>
      <c r="F108" s="11">
        <f>SUMIFS('เคี้ยวเอื้อง รายชุดการฆ่า'!M:M,'เคี้ยวเอื้อง รายชุดการฆ่า'!$F:$F,$A108,'เคี้ยวเอื้อง รายชุดการฆ่า'!$I:$I,$B108)</f>
        <v>0</v>
      </c>
      <c r="G108" s="11">
        <f>SUMIFS('เคี้ยวเอื้อง รายชุดการฆ่า'!N:N,'เคี้ยวเอื้อง รายชุดการฆ่า'!$F:$F,$A108,'เคี้ยวเอื้อง รายชุดการฆ่า'!$I:$I,$B108)</f>
        <v>0</v>
      </c>
      <c r="H108" s="11">
        <f>SUMIFS('เคี้ยวเอื้อง รายชุดการฆ่า'!O:O,'เคี้ยวเอื้อง รายชุดการฆ่า'!$F:$F,$A108,'เคี้ยวเอื้อง รายชุดการฆ่า'!$I:$I,$B108)</f>
        <v>0</v>
      </c>
      <c r="I108" s="11">
        <f>SUMIFS('เคี้ยวเอื้อง รายชุดการฆ่า'!P:P,'เคี้ยวเอื้อง รายชุดการฆ่า'!$F:$F,$A108,'เคี้ยวเอื้อง รายชุดการฆ่า'!$I:$I,$B108)</f>
        <v>0</v>
      </c>
      <c r="J108" s="11">
        <f>SUMIFS('เคี้ยวเอื้อง รายชุดการฆ่า'!Q:Q,'เคี้ยวเอื้อง รายชุดการฆ่า'!$F:$F,$A108,'เคี้ยวเอื้อง รายชุดการฆ่า'!$I:$I,$B108)</f>
        <v>0</v>
      </c>
      <c r="K108" s="11">
        <f>SUMIFS('เคี้ยวเอื้อง รายชุดการฆ่า'!R:R,'เคี้ยวเอื้อง รายชุดการฆ่า'!$F:$F,$A108,'เคี้ยวเอื้อง รายชุดการฆ่า'!$I:$I,$B108)</f>
        <v>0</v>
      </c>
      <c r="L108" s="11">
        <f>SUMIFS('เคี้ยวเอื้อง รายชุดการฆ่า'!S:S,'เคี้ยวเอื้อง รายชุดการฆ่า'!$F:$F,$A108,'เคี้ยวเอื้อง รายชุดการฆ่า'!$I:$I,$B108)</f>
        <v>0</v>
      </c>
      <c r="M108" s="11">
        <f>SUMIFS('เคี้ยวเอื้อง รายชุดการฆ่า'!T:T,'เคี้ยวเอื้อง รายชุดการฆ่า'!$F:$F,$A108,'เคี้ยวเอื้อง รายชุดการฆ่า'!$I:$I,$B108)</f>
        <v>0</v>
      </c>
      <c r="N108" s="11">
        <f>COUNTIFS('เคี้ยวเอื้อง รายชุดการฆ่า'!$F:$F,$A108,'เคี้ยวเอื้อง รายชุดการฆ่า'!$I:$I,$B108)</f>
        <v>0</v>
      </c>
      <c r="O108" s="11">
        <f>SUMIFS('เคี้ยวเอื้อง รายชุดการฆ่า'!V:V,'เคี้ยวเอื้อง รายชุดการฆ่า'!$F:$F,$A108,'เคี้ยวเอื้อง รายชุดการฆ่า'!$I:$I,$B108)</f>
        <v>0</v>
      </c>
      <c r="P108" s="11">
        <f>COUNTIFS('เคี้ยวเอื้อง รายชุดการฆ่า'!$F:$F,$A108,'เคี้ยวเอื้อง รายชุดการฆ่า'!$I:$I,$B108)</f>
        <v>0</v>
      </c>
    </row>
    <row r="109" spans="1:16">
      <c r="A109" s="9">
        <f t="shared" ref="A109" si="42">A108</f>
        <v>27</v>
      </c>
      <c r="B109" s="10" t="s">
        <v>42</v>
      </c>
      <c r="C109" s="11">
        <f>SUMIFS('เคี้ยวเอื้อง รายชุดการฆ่า'!J:J,'เคี้ยวเอื้อง รายชุดการฆ่า'!$F:$F,$A109,'เคี้ยวเอื้อง รายชุดการฆ่า'!$I:$I,$B109)</f>
        <v>0</v>
      </c>
      <c r="D109" s="11">
        <f>SUMIFS('เคี้ยวเอื้อง รายชุดการฆ่า'!K:K,'เคี้ยวเอื้อง รายชุดการฆ่า'!$F:$F,$A109,'เคี้ยวเอื้อง รายชุดการฆ่า'!$I:$I,$B109)</f>
        <v>0</v>
      </c>
      <c r="E109" s="11">
        <f>SUMIFS('เคี้ยวเอื้อง รายชุดการฆ่า'!L:L,'เคี้ยวเอื้อง รายชุดการฆ่า'!$F:$F,$A109,'เคี้ยวเอื้อง รายชุดการฆ่า'!$I:$I,$B109)</f>
        <v>0</v>
      </c>
      <c r="F109" s="11">
        <f>SUMIFS('เคี้ยวเอื้อง รายชุดการฆ่า'!M:M,'เคี้ยวเอื้อง รายชุดการฆ่า'!$F:$F,$A109,'เคี้ยวเอื้อง รายชุดการฆ่า'!$I:$I,$B109)</f>
        <v>0</v>
      </c>
      <c r="G109" s="11">
        <f>SUMIFS('เคี้ยวเอื้อง รายชุดการฆ่า'!N:N,'เคี้ยวเอื้อง รายชุดการฆ่า'!$F:$F,$A109,'เคี้ยวเอื้อง รายชุดการฆ่า'!$I:$I,$B109)</f>
        <v>0</v>
      </c>
      <c r="H109" s="11">
        <f>SUMIFS('เคี้ยวเอื้อง รายชุดการฆ่า'!O:O,'เคี้ยวเอื้อง รายชุดการฆ่า'!$F:$F,$A109,'เคี้ยวเอื้อง รายชุดการฆ่า'!$I:$I,$B109)</f>
        <v>0</v>
      </c>
      <c r="I109" s="11">
        <f>SUMIFS('เคี้ยวเอื้อง รายชุดการฆ่า'!P:P,'เคี้ยวเอื้อง รายชุดการฆ่า'!$F:$F,$A109,'เคี้ยวเอื้อง รายชุดการฆ่า'!$I:$I,$B109)</f>
        <v>0</v>
      </c>
      <c r="J109" s="11">
        <f>SUMIFS('เคี้ยวเอื้อง รายชุดการฆ่า'!Q:Q,'เคี้ยวเอื้อง รายชุดการฆ่า'!$F:$F,$A109,'เคี้ยวเอื้อง รายชุดการฆ่า'!$I:$I,$B109)</f>
        <v>0</v>
      </c>
      <c r="K109" s="11">
        <f>SUMIFS('เคี้ยวเอื้อง รายชุดการฆ่า'!R:R,'เคี้ยวเอื้อง รายชุดการฆ่า'!$F:$F,$A109,'เคี้ยวเอื้อง รายชุดการฆ่า'!$I:$I,$B109)</f>
        <v>0</v>
      </c>
      <c r="L109" s="11">
        <f>SUMIFS('เคี้ยวเอื้อง รายชุดการฆ่า'!S:S,'เคี้ยวเอื้อง รายชุดการฆ่า'!$F:$F,$A109,'เคี้ยวเอื้อง รายชุดการฆ่า'!$I:$I,$B109)</f>
        <v>0</v>
      </c>
      <c r="M109" s="11">
        <f>SUMIFS('เคี้ยวเอื้อง รายชุดการฆ่า'!T:T,'เคี้ยวเอื้อง รายชุดการฆ่า'!$F:$F,$A109,'เคี้ยวเอื้อง รายชุดการฆ่า'!$I:$I,$B109)</f>
        <v>0</v>
      </c>
      <c r="N109" s="11">
        <f>COUNTIFS('เคี้ยวเอื้อง รายชุดการฆ่า'!$F:$F,$A109,'เคี้ยวเอื้อง รายชุดการฆ่า'!$I:$I,$B109)</f>
        <v>0</v>
      </c>
      <c r="O109" s="11">
        <f>SUMIFS('เคี้ยวเอื้อง รายชุดการฆ่า'!V:V,'เคี้ยวเอื้อง รายชุดการฆ่า'!$F:$F,$A109,'เคี้ยวเอื้อง รายชุดการฆ่า'!$I:$I,$B109)</f>
        <v>0</v>
      </c>
      <c r="P109" s="11">
        <f>COUNTIFS('เคี้ยวเอื้อง รายชุดการฆ่า'!$F:$F,$A109,'เคี้ยวเอื้อง รายชุดการฆ่า'!$I:$I,$B109)</f>
        <v>0</v>
      </c>
    </row>
    <row r="110" spans="1:16">
      <c r="A110" s="9">
        <f t="shared" ref="A110" si="43">A108</f>
        <v>27</v>
      </c>
      <c r="B110" s="10" t="s">
        <v>43</v>
      </c>
      <c r="C110" s="11">
        <f>SUMIFS('เคี้ยวเอื้อง รายชุดการฆ่า'!J:J,'เคี้ยวเอื้อง รายชุดการฆ่า'!$F:$F,$A110,'เคี้ยวเอื้อง รายชุดการฆ่า'!$I:$I,$B110)</f>
        <v>0</v>
      </c>
      <c r="D110" s="11">
        <f>SUMIFS('เคี้ยวเอื้อง รายชุดการฆ่า'!K:K,'เคี้ยวเอื้อง รายชุดการฆ่า'!$F:$F,$A110,'เคี้ยวเอื้อง รายชุดการฆ่า'!$I:$I,$B110)</f>
        <v>0</v>
      </c>
      <c r="E110" s="11">
        <f>SUMIFS('เคี้ยวเอื้อง รายชุดการฆ่า'!L:L,'เคี้ยวเอื้อง รายชุดการฆ่า'!$F:$F,$A110,'เคี้ยวเอื้อง รายชุดการฆ่า'!$I:$I,$B110)</f>
        <v>0</v>
      </c>
      <c r="F110" s="11">
        <f>SUMIFS('เคี้ยวเอื้อง รายชุดการฆ่า'!M:M,'เคี้ยวเอื้อง รายชุดการฆ่า'!$F:$F,$A110,'เคี้ยวเอื้อง รายชุดการฆ่า'!$I:$I,$B110)</f>
        <v>0</v>
      </c>
      <c r="G110" s="11">
        <f>SUMIFS('เคี้ยวเอื้อง รายชุดการฆ่า'!N:N,'เคี้ยวเอื้อง รายชุดการฆ่า'!$F:$F,$A110,'เคี้ยวเอื้อง รายชุดการฆ่า'!$I:$I,$B110)</f>
        <v>0</v>
      </c>
      <c r="H110" s="11">
        <f>SUMIFS('เคี้ยวเอื้อง รายชุดการฆ่า'!O:O,'เคี้ยวเอื้อง รายชุดการฆ่า'!$F:$F,$A110,'เคี้ยวเอื้อง รายชุดการฆ่า'!$I:$I,$B110)</f>
        <v>0</v>
      </c>
      <c r="I110" s="11">
        <f>SUMIFS('เคี้ยวเอื้อง รายชุดการฆ่า'!P:P,'เคี้ยวเอื้อง รายชุดการฆ่า'!$F:$F,$A110,'เคี้ยวเอื้อง รายชุดการฆ่า'!$I:$I,$B110)</f>
        <v>0</v>
      </c>
      <c r="J110" s="11">
        <f>SUMIFS('เคี้ยวเอื้อง รายชุดการฆ่า'!Q:Q,'เคี้ยวเอื้อง รายชุดการฆ่า'!$F:$F,$A110,'เคี้ยวเอื้อง รายชุดการฆ่า'!$I:$I,$B110)</f>
        <v>0</v>
      </c>
      <c r="K110" s="11">
        <f>SUMIFS('เคี้ยวเอื้อง รายชุดการฆ่า'!R:R,'เคี้ยวเอื้อง รายชุดการฆ่า'!$F:$F,$A110,'เคี้ยวเอื้อง รายชุดการฆ่า'!$I:$I,$B110)</f>
        <v>0</v>
      </c>
      <c r="L110" s="11">
        <f>SUMIFS('เคี้ยวเอื้อง รายชุดการฆ่า'!S:S,'เคี้ยวเอื้อง รายชุดการฆ่า'!$F:$F,$A110,'เคี้ยวเอื้อง รายชุดการฆ่า'!$I:$I,$B110)</f>
        <v>0</v>
      </c>
      <c r="M110" s="11">
        <f>SUMIFS('เคี้ยวเอื้อง รายชุดการฆ่า'!T:T,'เคี้ยวเอื้อง รายชุดการฆ่า'!$F:$F,$A110,'เคี้ยวเอื้อง รายชุดการฆ่า'!$I:$I,$B110)</f>
        <v>0</v>
      </c>
      <c r="N110" s="11">
        <f>COUNTIFS('เคี้ยวเอื้อง รายชุดการฆ่า'!$F:$F,$A110,'เคี้ยวเอื้อง รายชุดการฆ่า'!$I:$I,$B110)</f>
        <v>0</v>
      </c>
      <c r="O110" s="11">
        <f>SUMIFS('เคี้ยวเอื้อง รายชุดการฆ่า'!V:V,'เคี้ยวเอื้อง รายชุดการฆ่า'!$F:$F,$A110,'เคี้ยวเอื้อง รายชุดการฆ่า'!$I:$I,$B110)</f>
        <v>0</v>
      </c>
      <c r="P110" s="11">
        <f>COUNTIFS('เคี้ยวเอื้อง รายชุดการฆ่า'!$F:$F,$A110,'เคี้ยวเอื้อง รายชุดการฆ่า'!$I:$I,$B110)</f>
        <v>0</v>
      </c>
    </row>
    <row r="111" spans="1:16">
      <c r="A111" s="9">
        <f t="shared" ref="A111" si="44">A108</f>
        <v>27</v>
      </c>
      <c r="B111" s="10" t="s">
        <v>44</v>
      </c>
      <c r="C111" s="11">
        <f>SUMIFS('เคี้ยวเอื้อง รายชุดการฆ่า'!J:J,'เคี้ยวเอื้อง รายชุดการฆ่า'!$F:$F,$A111,'เคี้ยวเอื้อง รายชุดการฆ่า'!$I:$I,$B111)</f>
        <v>0</v>
      </c>
      <c r="D111" s="11">
        <f>SUMIFS('เคี้ยวเอื้อง รายชุดการฆ่า'!K:K,'เคี้ยวเอื้อง รายชุดการฆ่า'!$F:$F,$A111,'เคี้ยวเอื้อง รายชุดการฆ่า'!$I:$I,$B111)</f>
        <v>0</v>
      </c>
      <c r="E111" s="11">
        <f>SUMIFS('เคี้ยวเอื้อง รายชุดการฆ่า'!L:L,'เคี้ยวเอื้อง รายชุดการฆ่า'!$F:$F,$A111,'เคี้ยวเอื้อง รายชุดการฆ่า'!$I:$I,$B111)</f>
        <v>0</v>
      </c>
      <c r="F111" s="11">
        <f>SUMIFS('เคี้ยวเอื้อง รายชุดการฆ่า'!M:M,'เคี้ยวเอื้อง รายชุดการฆ่า'!$F:$F,$A111,'เคี้ยวเอื้อง รายชุดการฆ่า'!$I:$I,$B111)</f>
        <v>0</v>
      </c>
      <c r="G111" s="11">
        <f>SUMIFS('เคี้ยวเอื้อง รายชุดการฆ่า'!N:N,'เคี้ยวเอื้อง รายชุดการฆ่า'!$F:$F,$A111,'เคี้ยวเอื้อง รายชุดการฆ่า'!$I:$I,$B111)</f>
        <v>0</v>
      </c>
      <c r="H111" s="11">
        <f>SUMIFS('เคี้ยวเอื้อง รายชุดการฆ่า'!O:O,'เคี้ยวเอื้อง รายชุดการฆ่า'!$F:$F,$A111,'เคี้ยวเอื้อง รายชุดการฆ่า'!$I:$I,$B111)</f>
        <v>0</v>
      </c>
      <c r="I111" s="11">
        <f>SUMIFS('เคี้ยวเอื้อง รายชุดการฆ่า'!P:P,'เคี้ยวเอื้อง รายชุดการฆ่า'!$F:$F,$A111,'เคี้ยวเอื้อง รายชุดการฆ่า'!$I:$I,$B111)</f>
        <v>0</v>
      </c>
      <c r="J111" s="11">
        <f>SUMIFS('เคี้ยวเอื้อง รายชุดการฆ่า'!Q:Q,'เคี้ยวเอื้อง รายชุดการฆ่า'!$F:$F,$A111,'เคี้ยวเอื้อง รายชุดการฆ่า'!$I:$I,$B111)</f>
        <v>0</v>
      </c>
      <c r="K111" s="11">
        <f>SUMIFS('เคี้ยวเอื้อง รายชุดการฆ่า'!R:R,'เคี้ยวเอื้อง รายชุดการฆ่า'!$F:$F,$A111,'เคี้ยวเอื้อง รายชุดการฆ่า'!$I:$I,$B111)</f>
        <v>0</v>
      </c>
      <c r="L111" s="11">
        <f>SUMIFS('เคี้ยวเอื้อง รายชุดการฆ่า'!S:S,'เคี้ยวเอื้อง รายชุดการฆ่า'!$F:$F,$A111,'เคี้ยวเอื้อง รายชุดการฆ่า'!$I:$I,$B111)</f>
        <v>0</v>
      </c>
      <c r="M111" s="11">
        <f>SUMIFS('เคี้ยวเอื้อง รายชุดการฆ่า'!T:T,'เคี้ยวเอื้อง รายชุดการฆ่า'!$F:$F,$A111,'เคี้ยวเอื้อง รายชุดการฆ่า'!$I:$I,$B111)</f>
        <v>0</v>
      </c>
      <c r="N111" s="11">
        <f>COUNTIFS('เคี้ยวเอื้อง รายชุดการฆ่า'!$F:$F,$A111,'เคี้ยวเอื้อง รายชุดการฆ่า'!$I:$I,$B111)</f>
        <v>0</v>
      </c>
      <c r="O111" s="11">
        <f>SUMIFS('เคี้ยวเอื้อง รายชุดการฆ่า'!V:V,'เคี้ยวเอื้อง รายชุดการฆ่า'!$F:$F,$A111,'เคี้ยวเอื้อง รายชุดการฆ่า'!$I:$I,$B111)</f>
        <v>0</v>
      </c>
      <c r="P111" s="11">
        <f>COUNTIFS('เคี้ยวเอื้อง รายชุดการฆ่า'!$F:$F,$A111,'เคี้ยวเอื้อง รายชุดการฆ่า'!$I:$I,$B111)</f>
        <v>0</v>
      </c>
    </row>
    <row r="112" spans="1:16">
      <c r="A112" s="9">
        <f>A108+1</f>
        <v>28</v>
      </c>
      <c r="B112" s="10" t="s">
        <v>41</v>
      </c>
      <c r="C112" s="11">
        <f>SUMIFS('เคี้ยวเอื้อง รายชุดการฆ่า'!J:J,'เคี้ยวเอื้อง รายชุดการฆ่า'!$F:$F,$A112,'เคี้ยวเอื้อง รายชุดการฆ่า'!$I:$I,$B112)</f>
        <v>0</v>
      </c>
      <c r="D112" s="11">
        <f>SUMIFS('เคี้ยวเอื้อง รายชุดการฆ่า'!K:K,'เคี้ยวเอื้อง รายชุดการฆ่า'!$F:$F,$A112,'เคี้ยวเอื้อง รายชุดการฆ่า'!$I:$I,$B112)</f>
        <v>0</v>
      </c>
      <c r="E112" s="11">
        <f>SUMIFS('เคี้ยวเอื้อง รายชุดการฆ่า'!L:L,'เคี้ยวเอื้อง รายชุดการฆ่า'!$F:$F,$A112,'เคี้ยวเอื้อง รายชุดการฆ่า'!$I:$I,$B112)</f>
        <v>0</v>
      </c>
      <c r="F112" s="11">
        <f>SUMIFS('เคี้ยวเอื้อง รายชุดการฆ่า'!M:M,'เคี้ยวเอื้อง รายชุดการฆ่า'!$F:$F,$A112,'เคี้ยวเอื้อง รายชุดการฆ่า'!$I:$I,$B112)</f>
        <v>0</v>
      </c>
      <c r="G112" s="11">
        <f>SUMIFS('เคี้ยวเอื้อง รายชุดการฆ่า'!N:N,'เคี้ยวเอื้อง รายชุดการฆ่า'!$F:$F,$A112,'เคี้ยวเอื้อง รายชุดการฆ่า'!$I:$I,$B112)</f>
        <v>0</v>
      </c>
      <c r="H112" s="11">
        <f>SUMIFS('เคี้ยวเอื้อง รายชุดการฆ่า'!O:O,'เคี้ยวเอื้อง รายชุดการฆ่า'!$F:$F,$A112,'เคี้ยวเอื้อง รายชุดการฆ่า'!$I:$I,$B112)</f>
        <v>0</v>
      </c>
      <c r="I112" s="11">
        <f>SUMIFS('เคี้ยวเอื้อง รายชุดการฆ่า'!P:P,'เคี้ยวเอื้อง รายชุดการฆ่า'!$F:$F,$A112,'เคี้ยวเอื้อง รายชุดการฆ่า'!$I:$I,$B112)</f>
        <v>0</v>
      </c>
      <c r="J112" s="11">
        <f>SUMIFS('เคี้ยวเอื้อง รายชุดการฆ่า'!Q:Q,'เคี้ยวเอื้อง รายชุดการฆ่า'!$F:$F,$A112,'เคี้ยวเอื้อง รายชุดการฆ่า'!$I:$I,$B112)</f>
        <v>0</v>
      </c>
      <c r="K112" s="11">
        <f>SUMIFS('เคี้ยวเอื้อง รายชุดการฆ่า'!R:R,'เคี้ยวเอื้อง รายชุดการฆ่า'!$F:$F,$A112,'เคี้ยวเอื้อง รายชุดการฆ่า'!$I:$I,$B112)</f>
        <v>0</v>
      </c>
      <c r="L112" s="11">
        <f>SUMIFS('เคี้ยวเอื้อง รายชุดการฆ่า'!S:S,'เคี้ยวเอื้อง รายชุดการฆ่า'!$F:$F,$A112,'เคี้ยวเอื้อง รายชุดการฆ่า'!$I:$I,$B112)</f>
        <v>0</v>
      </c>
      <c r="M112" s="11">
        <f>SUMIFS('เคี้ยวเอื้อง รายชุดการฆ่า'!T:T,'เคี้ยวเอื้อง รายชุดการฆ่า'!$F:$F,$A112,'เคี้ยวเอื้อง รายชุดการฆ่า'!$I:$I,$B112)</f>
        <v>0</v>
      </c>
      <c r="N112" s="11">
        <f>COUNTIFS('เคี้ยวเอื้อง รายชุดการฆ่า'!$F:$F,$A112,'เคี้ยวเอื้อง รายชุดการฆ่า'!$I:$I,$B112)</f>
        <v>0</v>
      </c>
      <c r="O112" s="11">
        <f>SUMIFS('เคี้ยวเอื้อง รายชุดการฆ่า'!V:V,'เคี้ยวเอื้อง รายชุดการฆ่า'!$F:$F,$A112,'เคี้ยวเอื้อง รายชุดการฆ่า'!$I:$I,$B112)</f>
        <v>0</v>
      </c>
      <c r="P112" s="11">
        <f>COUNTIFS('เคี้ยวเอื้อง รายชุดการฆ่า'!$F:$F,$A112,'เคี้ยวเอื้อง รายชุดการฆ่า'!$I:$I,$B112)</f>
        <v>0</v>
      </c>
    </row>
    <row r="113" spans="1:16">
      <c r="A113" s="9">
        <f t="shared" ref="A113" si="45">A112</f>
        <v>28</v>
      </c>
      <c r="B113" s="10" t="s">
        <v>42</v>
      </c>
      <c r="C113" s="11">
        <f>SUMIFS('เคี้ยวเอื้อง รายชุดการฆ่า'!J:J,'เคี้ยวเอื้อง รายชุดการฆ่า'!$F:$F,$A113,'เคี้ยวเอื้อง รายชุดการฆ่า'!$I:$I,$B113)</f>
        <v>0</v>
      </c>
      <c r="D113" s="11">
        <f>SUMIFS('เคี้ยวเอื้อง รายชุดการฆ่า'!K:K,'เคี้ยวเอื้อง รายชุดการฆ่า'!$F:$F,$A113,'เคี้ยวเอื้อง รายชุดการฆ่า'!$I:$I,$B113)</f>
        <v>0</v>
      </c>
      <c r="E113" s="11">
        <f>SUMIFS('เคี้ยวเอื้อง รายชุดการฆ่า'!L:L,'เคี้ยวเอื้อง รายชุดการฆ่า'!$F:$F,$A113,'เคี้ยวเอื้อง รายชุดการฆ่า'!$I:$I,$B113)</f>
        <v>0</v>
      </c>
      <c r="F113" s="11">
        <f>SUMIFS('เคี้ยวเอื้อง รายชุดการฆ่า'!M:M,'เคี้ยวเอื้อง รายชุดการฆ่า'!$F:$F,$A113,'เคี้ยวเอื้อง รายชุดการฆ่า'!$I:$I,$B113)</f>
        <v>0</v>
      </c>
      <c r="G113" s="11">
        <f>SUMIFS('เคี้ยวเอื้อง รายชุดการฆ่า'!N:N,'เคี้ยวเอื้อง รายชุดการฆ่า'!$F:$F,$A113,'เคี้ยวเอื้อง รายชุดการฆ่า'!$I:$I,$B113)</f>
        <v>0</v>
      </c>
      <c r="H113" s="11">
        <f>SUMIFS('เคี้ยวเอื้อง รายชุดการฆ่า'!O:O,'เคี้ยวเอื้อง รายชุดการฆ่า'!$F:$F,$A113,'เคี้ยวเอื้อง รายชุดการฆ่า'!$I:$I,$B113)</f>
        <v>0</v>
      </c>
      <c r="I113" s="11">
        <f>SUMIFS('เคี้ยวเอื้อง รายชุดการฆ่า'!P:P,'เคี้ยวเอื้อง รายชุดการฆ่า'!$F:$F,$A113,'เคี้ยวเอื้อง รายชุดการฆ่า'!$I:$I,$B113)</f>
        <v>0</v>
      </c>
      <c r="J113" s="11">
        <f>SUMIFS('เคี้ยวเอื้อง รายชุดการฆ่า'!Q:Q,'เคี้ยวเอื้อง รายชุดการฆ่า'!$F:$F,$A113,'เคี้ยวเอื้อง รายชุดการฆ่า'!$I:$I,$B113)</f>
        <v>0</v>
      </c>
      <c r="K113" s="11">
        <f>SUMIFS('เคี้ยวเอื้อง รายชุดการฆ่า'!R:R,'เคี้ยวเอื้อง รายชุดการฆ่า'!$F:$F,$A113,'เคี้ยวเอื้อง รายชุดการฆ่า'!$I:$I,$B113)</f>
        <v>0</v>
      </c>
      <c r="L113" s="11">
        <f>SUMIFS('เคี้ยวเอื้อง รายชุดการฆ่า'!S:S,'เคี้ยวเอื้อง รายชุดการฆ่า'!$F:$F,$A113,'เคี้ยวเอื้อง รายชุดการฆ่า'!$I:$I,$B113)</f>
        <v>0</v>
      </c>
      <c r="M113" s="11">
        <f>SUMIFS('เคี้ยวเอื้อง รายชุดการฆ่า'!T:T,'เคี้ยวเอื้อง รายชุดการฆ่า'!$F:$F,$A113,'เคี้ยวเอื้อง รายชุดการฆ่า'!$I:$I,$B113)</f>
        <v>0</v>
      </c>
      <c r="N113" s="11">
        <f>COUNTIFS('เคี้ยวเอื้อง รายชุดการฆ่า'!$F:$F,$A113,'เคี้ยวเอื้อง รายชุดการฆ่า'!$I:$I,$B113)</f>
        <v>0</v>
      </c>
      <c r="O113" s="11">
        <f>SUMIFS('เคี้ยวเอื้อง รายชุดการฆ่า'!V:V,'เคี้ยวเอื้อง รายชุดการฆ่า'!$F:$F,$A113,'เคี้ยวเอื้อง รายชุดการฆ่า'!$I:$I,$B113)</f>
        <v>0</v>
      </c>
      <c r="P113" s="11">
        <f>COUNTIFS('เคี้ยวเอื้อง รายชุดการฆ่า'!$F:$F,$A113,'เคี้ยวเอื้อง รายชุดการฆ่า'!$I:$I,$B113)</f>
        <v>0</v>
      </c>
    </row>
    <row r="114" spans="1:16">
      <c r="A114" s="9">
        <f t="shared" ref="A114" si="46">A112</f>
        <v>28</v>
      </c>
      <c r="B114" s="10" t="s">
        <v>43</v>
      </c>
      <c r="C114" s="11">
        <f>SUMIFS('เคี้ยวเอื้อง รายชุดการฆ่า'!J:J,'เคี้ยวเอื้อง รายชุดการฆ่า'!$F:$F,$A114,'เคี้ยวเอื้อง รายชุดการฆ่า'!$I:$I,$B114)</f>
        <v>0</v>
      </c>
      <c r="D114" s="11">
        <f>SUMIFS('เคี้ยวเอื้อง รายชุดการฆ่า'!K:K,'เคี้ยวเอื้อง รายชุดการฆ่า'!$F:$F,$A114,'เคี้ยวเอื้อง รายชุดการฆ่า'!$I:$I,$B114)</f>
        <v>0</v>
      </c>
      <c r="E114" s="11">
        <f>SUMIFS('เคี้ยวเอื้อง รายชุดการฆ่า'!L:L,'เคี้ยวเอื้อง รายชุดการฆ่า'!$F:$F,$A114,'เคี้ยวเอื้อง รายชุดการฆ่า'!$I:$I,$B114)</f>
        <v>0</v>
      </c>
      <c r="F114" s="11">
        <f>SUMIFS('เคี้ยวเอื้อง รายชุดการฆ่า'!M:M,'เคี้ยวเอื้อง รายชุดการฆ่า'!$F:$F,$A114,'เคี้ยวเอื้อง รายชุดการฆ่า'!$I:$I,$B114)</f>
        <v>0</v>
      </c>
      <c r="G114" s="11">
        <f>SUMIFS('เคี้ยวเอื้อง รายชุดการฆ่า'!N:N,'เคี้ยวเอื้อง รายชุดการฆ่า'!$F:$F,$A114,'เคี้ยวเอื้อง รายชุดการฆ่า'!$I:$I,$B114)</f>
        <v>0</v>
      </c>
      <c r="H114" s="11">
        <f>SUMIFS('เคี้ยวเอื้อง รายชุดการฆ่า'!O:O,'เคี้ยวเอื้อง รายชุดการฆ่า'!$F:$F,$A114,'เคี้ยวเอื้อง รายชุดการฆ่า'!$I:$I,$B114)</f>
        <v>0</v>
      </c>
      <c r="I114" s="11">
        <f>SUMIFS('เคี้ยวเอื้อง รายชุดการฆ่า'!P:P,'เคี้ยวเอื้อง รายชุดการฆ่า'!$F:$F,$A114,'เคี้ยวเอื้อง รายชุดการฆ่า'!$I:$I,$B114)</f>
        <v>0</v>
      </c>
      <c r="J114" s="11">
        <f>SUMIFS('เคี้ยวเอื้อง รายชุดการฆ่า'!Q:Q,'เคี้ยวเอื้อง รายชุดการฆ่า'!$F:$F,$A114,'เคี้ยวเอื้อง รายชุดการฆ่า'!$I:$I,$B114)</f>
        <v>0</v>
      </c>
      <c r="K114" s="11">
        <f>SUMIFS('เคี้ยวเอื้อง รายชุดการฆ่า'!R:R,'เคี้ยวเอื้อง รายชุดการฆ่า'!$F:$F,$A114,'เคี้ยวเอื้อง รายชุดการฆ่า'!$I:$I,$B114)</f>
        <v>0</v>
      </c>
      <c r="L114" s="11">
        <f>SUMIFS('เคี้ยวเอื้อง รายชุดการฆ่า'!S:S,'เคี้ยวเอื้อง รายชุดการฆ่า'!$F:$F,$A114,'เคี้ยวเอื้อง รายชุดการฆ่า'!$I:$I,$B114)</f>
        <v>0</v>
      </c>
      <c r="M114" s="11">
        <f>SUMIFS('เคี้ยวเอื้อง รายชุดการฆ่า'!T:T,'เคี้ยวเอื้อง รายชุดการฆ่า'!$F:$F,$A114,'เคี้ยวเอื้อง รายชุดการฆ่า'!$I:$I,$B114)</f>
        <v>0</v>
      </c>
      <c r="N114" s="11">
        <f>COUNTIFS('เคี้ยวเอื้อง รายชุดการฆ่า'!$F:$F,$A114,'เคี้ยวเอื้อง รายชุดการฆ่า'!$I:$I,$B114)</f>
        <v>0</v>
      </c>
      <c r="O114" s="11">
        <f>SUMIFS('เคี้ยวเอื้อง รายชุดการฆ่า'!V:V,'เคี้ยวเอื้อง รายชุดการฆ่า'!$F:$F,$A114,'เคี้ยวเอื้อง รายชุดการฆ่า'!$I:$I,$B114)</f>
        <v>0</v>
      </c>
      <c r="P114" s="11">
        <f>COUNTIFS('เคี้ยวเอื้อง รายชุดการฆ่า'!$F:$F,$A114,'เคี้ยวเอื้อง รายชุดการฆ่า'!$I:$I,$B114)</f>
        <v>0</v>
      </c>
    </row>
    <row r="115" spans="1:16">
      <c r="A115" s="9">
        <f t="shared" ref="A115" si="47">A112</f>
        <v>28</v>
      </c>
      <c r="B115" s="10" t="s">
        <v>44</v>
      </c>
      <c r="C115" s="11">
        <f>SUMIFS('เคี้ยวเอื้อง รายชุดการฆ่า'!J:J,'เคี้ยวเอื้อง รายชุดการฆ่า'!$F:$F,$A115,'เคี้ยวเอื้อง รายชุดการฆ่า'!$I:$I,$B115)</f>
        <v>0</v>
      </c>
      <c r="D115" s="11">
        <f>SUMIFS('เคี้ยวเอื้อง รายชุดการฆ่า'!K:K,'เคี้ยวเอื้อง รายชุดการฆ่า'!$F:$F,$A115,'เคี้ยวเอื้อง รายชุดการฆ่า'!$I:$I,$B115)</f>
        <v>0</v>
      </c>
      <c r="E115" s="11">
        <f>SUMIFS('เคี้ยวเอื้อง รายชุดการฆ่า'!L:L,'เคี้ยวเอื้อง รายชุดการฆ่า'!$F:$F,$A115,'เคี้ยวเอื้อง รายชุดการฆ่า'!$I:$I,$B115)</f>
        <v>0</v>
      </c>
      <c r="F115" s="11">
        <f>SUMIFS('เคี้ยวเอื้อง รายชุดการฆ่า'!M:M,'เคี้ยวเอื้อง รายชุดการฆ่า'!$F:$F,$A115,'เคี้ยวเอื้อง รายชุดการฆ่า'!$I:$I,$B115)</f>
        <v>0</v>
      </c>
      <c r="G115" s="11">
        <f>SUMIFS('เคี้ยวเอื้อง รายชุดการฆ่า'!N:N,'เคี้ยวเอื้อง รายชุดการฆ่า'!$F:$F,$A115,'เคี้ยวเอื้อง รายชุดการฆ่า'!$I:$I,$B115)</f>
        <v>0</v>
      </c>
      <c r="H115" s="11">
        <f>SUMIFS('เคี้ยวเอื้อง รายชุดการฆ่า'!O:O,'เคี้ยวเอื้อง รายชุดการฆ่า'!$F:$F,$A115,'เคี้ยวเอื้อง รายชุดการฆ่า'!$I:$I,$B115)</f>
        <v>0</v>
      </c>
      <c r="I115" s="11">
        <f>SUMIFS('เคี้ยวเอื้อง รายชุดการฆ่า'!P:P,'เคี้ยวเอื้อง รายชุดการฆ่า'!$F:$F,$A115,'เคี้ยวเอื้อง รายชุดการฆ่า'!$I:$I,$B115)</f>
        <v>0</v>
      </c>
      <c r="J115" s="11">
        <f>SUMIFS('เคี้ยวเอื้อง รายชุดการฆ่า'!Q:Q,'เคี้ยวเอื้อง รายชุดการฆ่า'!$F:$F,$A115,'เคี้ยวเอื้อง รายชุดการฆ่า'!$I:$I,$B115)</f>
        <v>0</v>
      </c>
      <c r="K115" s="11">
        <f>SUMIFS('เคี้ยวเอื้อง รายชุดการฆ่า'!R:R,'เคี้ยวเอื้อง รายชุดการฆ่า'!$F:$F,$A115,'เคี้ยวเอื้อง รายชุดการฆ่า'!$I:$I,$B115)</f>
        <v>0</v>
      </c>
      <c r="L115" s="11">
        <f>SUMIFS('เคี้ยวเอื้อง รายชุดการฆ่า'!S:S,'เคี้ยวเอื้อง รายชุดการฆ่า'!$F:$F,$A115,'เคี้ยวเอื้อง รายชุดการฆ่า'!$I:$I,$B115)</f>
        <v>0</v>
      </c>
      <c r="M115" s="11">
        <f>SUMIFS('เคี้ยวเอื้อง รายชุดการฆ่า'!T:T,'เคี้ยวเอื้อง รายชุดการฆ่า'!$F:$F,$A115,'เคี้ยวเอื้อง รายชุดการฆ่า'!$I:$I,$B115)</f>
        <v>0</v>
      </c>
      <c r="N115" s="11">
        <f>COUNTIFS('เคี้ยวเอื้อง รายชุดการฆ่า'!$F:$F,$A115,'เคี้ยวเอื้อง รายชุดการฆ่า'!$I:$I,$B115)</f>
        <v>0</v>
      </c>
      <c r="O115" s="11">
        <f>SUMIFS('เคี้ยวเอื้อง รายชุดการฆ่า'!V:V,'เคี้ยวเอื้อง รายชุดการฆ่า'!$F:$F,$A115,'เคี้ยวเอื้อง รายชุดการฆ่า'!$I:$I,$B115)</f>
        <v>0</v>
      </c>
      <c r="P115" s="11">
        <f>COUNTIFS('เคี้ยวเอื้อง รายชุดการฆ่า'!$F:$F,$A115,'เคี้ยวเอื้อง รายชุดการฆ่า'!$I:$I,$B115)</f>
        <v>0</v>
      </c>
    </row>
    <row r="116" spans="1:16">
      <c r="A116" s="9">
        <f>IF($U$4=2,IF(OR(V4=V5,V4=V6,V4=V7,V4=V8,V4=V9),A112+1,""),A112+1)</f>
        <v>29</v>
      </c>
      <c r="B116" s="12" t="str">
        <f>IF(A116="","","โค")</f>
        <v>โค</v>
      </c>
      <c r="C116" s="11">
        <f>IF($A116="","",SUMIFS('เคี้ยวเอื้อง รายชุดการฆ่า'!J:J,'เคี้ยวเอื้อง รายชุดการฆ่า'!$F:$F,$A116,'เคี้ยวเอื้อง รายชุดการฆ่า'!$I:$I,$B116))</f>
        <v>0</v>
      </c>
      <c r="D116" s="11">
        <f>IF($A116="","",SUMIFS('เคี้ยวเอื้อง รายชุดการฆ่า'!K:K,'เคี้ยวเอื้อง รายชุดการฆ่า'!$F:$F,$A116,'เคี้ยวเอื้อง รายชุดการฆ่า'!$I:$I,$B116))</f>
        <v>0</v>
      </c>
      <c r="E116" s="11">
        <f>IF($A116="","",SUMIFS('เคี้ยวเอื้อง รายชุดการฆ่า'!L:L,'เคี้ยวเอื้อง รายชุดการฆ่า'!$F:$F,$A116,'เคี้ยวเอื้อง รายชุดการฆ่า'!$I:$I,$B116))</f>
        <v>0</v>
      </c>
      <c r="F116" s="11">
        <f>IF($A116="","",SUMIFS('เคี้ยวเอื้อง รายชุดการฆ่า'!M:M,'เคี้ยวเอื้อง รายชุดการฆ่า'!$F:$F,$A116,'เคี้ยวเอื้อง รายชุดการฆ่า'!$I:$I,$B116))</f>
        <v>0</v>
      </c>
      <c r="G116" s="11">
        <f>IF($A116="","",SUMIFS('เคี้ยวเอื้อง รายชุดการฆ่า'!N:N,'เคี้ยวเอื้อง รายชุดการฆ่า'!$F:$F,$A116,'เคี้ยวเอื้อง รายชุดการฆ่า'!$I:$I,$B116))</f>
        <v>0</v>
      </c>
      <c r="H116" s="11">
        <f>IF($A116="","",SUMIFS('เคี้ยวเอื้อง รายชุดการฆ่า'!O:O,'เคี้ยวเอื้อง รายชุดการฆ่า'!$F:$F,$A116,'เคี้ยวเอื้อง รายชุดการฆ่า'!$I:$I,$B116))</f>
        <v>0</v>
      </c>
      <c r="I116" s="11">
        <f>IF($A116="","",SUMIFS('เคี้ยวเอื้อง รายชุดการฆ่า'!P:P,'เคี้ยวเอื้อง รายชุดการฆ่า'!$F:$F,$A116,'เคี้ยวเอื้อง รายชุดการฆ่า'!$I:$I,$B116))</f>
        <v>0</v>
      </c>
      <c r="J116" s="11">
        <f>IF($A116="","",SUMIFS('เคี้ยวเอื้อง รายชุดการฆ่า'!Q:Q,'เคี้ยวเอื้อง รายชุดการฆ่า'!$F:$F,$A116,'เคี้ยวเอื้อง รายชุดการฆ่า'!$I:$I,$B116))</f>
        <v>0</v>
      </c>
      <c r="K116" s="11">
        <f>IF($A116="","",SUMIFS('เคี้ยวเอื้อง รายชุดการฆ่า'!R:R,'เคี้ยวเอื้อง รายชุดการฆ่า'!$F:$F,$A116,'เคี้ยวเอื้อง รายชุดการฆ่า'!$I:$I,$B116))</f>
        <v>0</v>
      </c>
      <c r="L116" s="11">
        <f>IF($A116="","",SUMIFS('เคี้ยวเอื้อง รายชุดการฆ่า'!S:S,'เคี้ยวเอื้อง รายชุดการฆ่า'!$F:$F,$A116,'เคี้ยวเอื้อง รายชุดการฆ่า'!$I:$I,$B116))</f>
        <v>0</v>
      </c>
      <c r="M116" s="11">
        <f>IF($A116="","",SUMIFS('เคี้ยวเอื้อง รายชุดการฆ่า'!T:T,'เคี้ยวเอื้อง รายชุดการฆ่า'!$F:$F,$A116,'เคี้ยวเอื้อง รายชุดการฆ่า'!$I:$I,$B116))</f>
        <v>0</v>
      </c>
      <c r="N116" s="11">
        <f>IF($A116="","",COUNTIFS('เคี้ยวเอื้อง รายชุดการฆ่า'!$F:$F,$A116,'เคี้ยวเอื้อง รายชุดการฆ่า'!$I:$I,$B116))</f>
        <v>0</v>
      </c>
      <c r="O116" s="11">
        <f>IF($A116="","",SUMIFS('เคี้ยวเอื้อง รายชุดการฆ่า'!V:V,'เคี้ยวเอื้อง รายชุดการฆ่า'!$F:$F,$A116,'เคี้ยวเอื้อง รายชุดการฆ่า'!$I:$I,$B116))</f>
        <v>0</v>
      </c>
      <c r="P116" s="11">
        <f>IF($A116="","",COUNTIFS('เคี้ยวเอื้อง รายชุดการฆ่า'!$F:$F,$A116,'เคี้ยวเอื้อง รายชุดการฆ่า'!$I:$I,$B116))</f>
        <v>0</v>
      </c>
    </row>
    <row r="117" spans="1:16">
      <c r="A117" s="9">
        <f t="shared" si="33"/>
        <v>29</v>
      </c>
      <c r="B117" s="12" t="str">
        <f>IF(A117="","","กระบือ")</f>
        <v>กระบือ</v>
      </c>
      <c r="C117" s="11">
        <f>IF($A117="","",SUMIFS('เคี้ยวเอื้อง รายชุดการฆ่า'!J:J,'เคี้ยวเอื้อง รายชุดการฆ่า'!$F:$F,$A117,'เคี้ยวเอื้อง รายชุดการฆ่า'!$I:$I,$B117))</f>
        <v>0</v>
      </c>
      <c r="D117" s="11">
        <f>IF($A117="","",SUMIFS('เคี้ยวเอื้อง รายชุดการฆ่า'!K:K,'เคี้ยวเอื้อง รายชุดการฆ่า'!$F:$F,$A117,'เคี้ยวเอื้อง รายชุดการฆ่า'!$I:$I,$B117))</f>
        <v>0</v>
      </c>
      <c r="E117" s="11">
        <f>IF($A117="","",SUMIFS('เคี้ยวเอื้อง รายชุดการฆ่า'!L:L,'เคี้ยวเอื้อง รายชุดการฆ่า'!$F:$F,$A117,'เคี้ยวเอื้อง รายชุดการฆ่า'!$I:$I,$B117))</f>
        <v>0</v>
      </c>
      <c r="F117" s="11">
        <f>IF($A117="","",SUMIFS('เคี้ยวเอื้อง รายชุดการฆ่า'!M:M,'เคี้ยวเอื้อง รายชุดการฆ่า'!$F:$F,$A117,'เคี้ยวเอื้อง รายชุดการฆ่า'!$I:$I,$B117))</f>
        <v>0</v>
      </c>
      <c r="G117" s="11">
        <f>IF($A117="","",SUMIFS('เคี้ยวเอื้อง รายชุดการฆ่า'!N:N,'เคี้ยวเอื้อง รายชุดการฆ่า'!$F:$F,$A117,'เคี้ยวเอื้อง รายชุดการฆ่า'!$I:$I,$B117))</f>
        <v>0</v>
      </c>
      <c r="H117" s="11">
        <f>IF($A117="","",SUMIFS('เคี้ยวเอื้อง รายชุดการฆ่า'!O:O,'เคี้ยวเอื้อง รายชุดการฆ่า'!$F:$F,$A117,'เคี้ยวเอื้อง รายชุดการฆ่า'!$I:$I,$B117))</f>
        <v>0</v>
      </c>
      <c r="I117" s="11">
        <f>IF($A117="","",SUMIFS('เคี้ยวเอื้อง รายชุดการฆ่า'!P:P,'เคี้ยวเอื้อง รายชุดการฆ่า'!$F:$F,$A117,'เคี้ยวเอื้อง รายชุดการฆ่า'!$I:$I,$B117))</f>
        <v>0</v>
      </c>
      <c r="J117" s="11">
        <f>IF($A117="","",SUMIFS('เคี้ยวเอื้อง รายชุดการฆ่า'!Q:Q,'เคี้ยวเอื้อง รายชุดการฆ่า'!$F:$F,$A117,'เคี้ยวเอื้อง รายชุดการฆ่า'!$I:$I,$B117))</f>
        <v>0</v>
      </c>
      <c r="K117" s="11">
        <f>IF($A117="","",SUMIFS('เคี้ยวเอื้อง รายชุดการฆ่า'!R:R,'เคี้ยวเอื้อง รายชุดการฆ่า'!$F:$F,$A117,'เคี้ยวเอื้อง รายชุดการฆ่า'!$I:$I,$B117))</f>
        <v>0</v>
      </c>
      <c r="L117" s="11">
        <f>IF($A117="","",SUMIFS('เคี้ยวเอื้อง รายชุดการฆ่า'!S:S,'เคี้ยวเอื้อง รายชุดการฆ่า'!$F:$F,$A117,'เคี้ยวเอื้อง รายชุดการฆ่า'!$I:$I,$B117))</f>
        <v>0</v>
      </c>
      <c r="M117" s="11">
        <f>IF($A117="","",SUMIFS('เคี้ยวเอื้อง รายชุดการฆ่า'!T:T,'เคี้ยวเอื้อง รายชุดการฆ่า'!$F:$F,$A117,'เคี้ยวเอื้อง รายชุดการฆ่า'!$I:$I,$B117))</f>
        <v>0</v>
      </c>
      <c r="N117" s="11">
        <f>IF($A117="","",COUNTIFS('เคี้ยวเอื้อง รายชุดการฆ่า'!$F:$F,$A117,'เคี้ยวเอื้อง รายชุดการฆ่า'!$I:$I,$B117))</f>
        <v>0</v>
      </c>
      <c r="O117" s="11">
        <f>IF($A117="","",SUMIFS('เคี้ยวเอื้อง รายชุดการฆ่า'!V:V,'เคี้ยวเอื้อง รายชุดการฆ่า'!$F:$F,$A117,'เคี้ยวเอื้อง รายชุดการฆ่า'!$I:$I,$B117))</f>
        <v>0</v>
      </c>
      <c r="P117" s="11">
        <f>IF($A117="","",COUNTIFS('เคี้ยวเอื้อง รายชุดการฆ่า'!$F:$F,$A117,'เคี้ยวเอื้อง รายชุดการฆ่า'!$I:$I,$B117))</f>
        <v>0</v>
      </c>
    </row>
    <row r="118" spans="1:16">
      <c r="A118" s="9">
        <f t="shared" si="34"/>
        <v>29</v>
      </c>
      <c r="B118" s="12" t="str">
        <f>IF(A118="","","แพะ")</f>
        <v>แพะ</v>
      </c>
      <c r="C118" s="11">
        <f>IF($A118="","",SUMIFS('เคี้ยวเอื้อง รายชุดการฆ่า'!J:J,'เคี้ยวเอื้อง รายชุดการฆ่า'!$F:$F,$A118,'เคี้ยวเอื้อง รายชุดการฆ่า'!$I:$I,$B118))</f>
        <v>0</v>
      </c>
      <c r="D118" s="11">
        <f>IF($A118="","",SUMIFS('เคี้ยวเอื้อง รายชุดการฆ่า'!K:K,'เคี้ยวเอื้อง รายชุดการฆ่า'!$F:$F,$A118,'เคี้ยวเอื้อง รายชุดการฆ่า'!$I:$I,$B118))</f>
        <v>0</v>
      </c>
      <c r="E118" s="11">
        <f>IF($A118="","",SUMIFS('เคี้ยวเอื้อง รายชุดการฆ่า'!L:L,'เคี้ยวเอื้อง รายชุดการฆ่า'!$F:$F,$A118,'เคี้ยวเอื้อง รายชุดการฆ่า'!$I:$I,$B118))</f>
        <v>0</v>
      </c>
      <c r="F118" s="11">
        <f>IF($A118="","",SUMIFS('เคี้ยวเอื้อง รายชุดการฆ่า'!M:M,'เคี้ยวเอื้อง รายชุดการฆ่า'!$F:$F,$A118,'เคี้ยวเอื้อง รายชุดการฆ่า'!$I:$I,$B118))</f>
        <v>0</v>
      </c>
      <c r="G118" s="11">
        <f>IF($A118="","",SUMIFS('เคี้ยวเอื้อง รายชุดการฆ่า'!N:N,'เคี้ยวเอื้อง รายชุดการฆ่า'!$F:$F,$A118,'เคี้ยวเอื้อง รายชุดการฆ่า'!$I:$I,$B118))</f>
        <v>0</v>
      </c>
      <c r="H118" s="11">
        <f>IF($A118="","",SUMIFS('เคี้ยวเอื้อง รายชุดการฆ่า'!O:O,'เคี้ยวเอื้อง รายชุดการฆ่า'!$F:$F,$A118,'เคี้ยวเอื้อง รายชุดการฆ่า'!$I:$I,$B118))</f>
        <v>0</v>
      </c>
      <c r="I118" s="11">
        <f>IF($A118="","",SUMIFS('เคี้ยวเอื้อง รายชุดการฆ่า'!P:P,'เคี้ยวเอื้อง รายชุดการฆ่า'!$F:$F,$A118,'เคี้ยวเอื้อง รายชุดการฆ่า'!$I:$I,$B118))</f>
        <v>0</v>
      </c>
      <c r="J118" s="11">
        <f>IF($A118="","",SUMIFS('เคี้ยวเอื้อง รายชุดการฆ่า'!Q:Q,'เคี้ยวเอื้อง รายชุดการฆ่า'!$F:$F,$A118,'เคี้ยวเอื้อง รายชุดการฆ่า'!$I:$I,$B118))</f>
        <v>0</v>
      </c>
      <c r="K118" s="11">
        <f>IF($A118="","",SUMIFS('เคี้ยวเอื้อง รายชุดการฆ่า'!R:R,'เคี้ยวเอื้อง รายชุดการฆ่า'!$F:$F,$A118,'เคี้ยวเอื้อง รายชุดการฆ่า'!$I:$I,$B118))</f>
        <v>0</v>
      </c>
      <c r="L118" s="11">
        <f>IF($A118="","",SUMIFS('เคี้ยวเอื้อง รายชุดการฆ่า'!S:S,'เคี้ยวเอื้อง รายชุดการฆ่า'!$F:$F,$A118,'เคี้ยวเอื้อง รายชุดการฆ่า'!$I:$I,$B118))</f>
        <v>0</v>
      </c>
      <c r="M118" s="11">
        <f>IF($A118="","",SUMIFS('เคี้ยวเอื้อง รายชุดการฆ่า'!T:T,'เคี้ยวเอื้อง รายชุดการฆ่า'!$F:$F,$A118,'เคี้ยวเอื้อง รายชุดการฆ่า'!$I:$I,$B118))</f>
        <v>0</v>
      </c>
      <c r="N118" s="11">
        <f>IF($A118="","",COUNTIFS('เคี้ยวเอื้อง รายชุดการฆ่า'!$F:$F,$A118,'เคี้ยวเอื้อง รายชุดการฆ่า'!$I:$I,$B118))</f>
        <v>0</v>
      </c>
      <c r="O118" s="11">
        <f>IF($A118="","",SUMIFS('เคี้ยวเอื้อง รายชุดการฆ่า'!V:V,'เคี้ยวเอื้อง รายชุดการฆ่า'!$F:$F,$A118,'เคี้ยวเอื้อง รายชุดการฆ่า'!$I:$I,$B118))</f>
        <v>0</v>
      </c>
      <c r="P118" s="11">
        <f>IF($A118="","",COUNTIFS('เคี้ยวเอื้อง รายชุดการฆ่า'!$F:$F,$A118,'เคี้ยวเอื้อง รายชุดการฆ่า'!$I:$I,$B118))</f>
        <v>0</v>
      </c>
    </row>
    <row r="119" spans="1:16">
      <c r="A119" s="9">
        <f t="shared" si="35"/>
        <v>29</v>
      </c>
      <c r="B119" s="12" t="str">
        <f>IF(A119="","","แกะ")</f>
        <v>แกะ</v>
      </c>
      <c r="C119" s="11">
        <f>IF($A119="","",SUMIFS('เคี้ยวเอื้อง รายชุดการฆ่า'!J:J,'เคี้ยวเอื้อง รายชุดการฆ่า'!$F:$F,$A119,'เคี้ยวเอื้อง รายชุดการฆ่า'!$I:$I,$B119))</f>
        <v>0</v>
      </c>
      <c r="D119" s="11">
        <f>IF($A119="","",SUMIFS('เคี้ยวเอื้อง รายชุดการฆ่า'!K:K,'เคี้ยวเอื้อง รายชุดการฆ่า'!$F:$F,$A119,'เคี้ยวเอื้อง รายชุดการฆ่า'!$I:$I,$B119))</f>
        <v>0</v>
      </c>
      <c r="E119" s="11">
        <f>IF($A119="","",SUMIFS('เคี้ยวเอื้อง รายชุดการฆ่า'!L:L,'เคี้ยวเอื้อง รายชุดการฆ่า'!$F:$F,$A119,'เคี้ยวเอื้อง รายชุดการฆ่า'!$I:$I,$B119))</f>
        <v>0</v>
      </c>
      <c r="F119" s="11">
        <f>IF($A119="","",SUMIFS('เคี้ยวเอื้อง รายชุดการฆ่า'!M:M,'เคี้ยวเอื้อง รายชุดการฆ่า'!$F:$F,$A119,'เคี้ยวเอื้อง รายชุดการฆ่า'!$I:$I,$B119))</f>
        <v>0</v>
      </c>
      <c r="G119" s="11">
        <f>IF($A119="","",SUMIFS('เคี้ยวเอื้อง รายชุดการฆ่า'!N:N,'เคี้ยวเอื้อง รายชุดการฆ่า'!$F:$F,$A119,'เคี้ยวเอื้อง รายชุดการฆ่า'!$I:$I,$B119))</f>
        <v>0</v>
      </c>
      <c r="H119" s="11">
        <f>IF($A119="","",SUMIFS('เคี้ยวเอื้อง รายชุดการฆ่า'!O:O,'เคี้ยวเอื้อง รายชุดการฆ่า'!$F:$F,$A119,'เคี้ยวเอื้อง รายชุดการฆ่า'!$I:$I,$B119))</f>
        <v>0</v>
      </c>
      <c r="I119" s="11">
        <f>IF($A119="","",SUMIFS('เคี้ยวเอื้อง รายชุดการฆ่า'!P:P,'เคี้ยวเอื้อง รายชุดการฆ่า'!$F:$F,$A119,'เคี้ยวเอื้อง รายชุดการฆ่า'!$I:$I,$B119))</f>
        <v>0</v>
      </c>
      <c r="J119" s="11">
        <f>IF($A119="","",SUMIFS('เคี้ยวเอื้อง รายชุดการฆ่า'!Q:Q,'เคี้ยวเอื้อง รายชุดการฆ่า'!$F:$F,$A119,'เคี้ยวเอื้อง รายชุดการฆ่า'!$I:$I,$B119))</f>
        <v>0</v>
      </c>
      <c r="K119" s="11">
        <f>IF($A119="","",SUMIFS('เคี้ยวเอื้อง รายชุดการฆ่า'!R:R,'เคี้ยวเอื้อง รายชุดการฆ่า'!$F:$F,$A119,'เคี้ยวเอื้อง รายชุดการฆ่า'!$I:$I,$B119))</f>
        <v>0</v>
      </c>
      <c r="L119" s="11">
        <f>IF($A119="","",SUMIFS('เคี้ยวเอื้อง รายชุดการฆ่า'!S:S,'เคี้ยวเอื้อง รายชุดการฆ่า'!$F:$F,$A119,'เคี้ยวเอื้อง รายชุดการฆ่า'!$I:$I,$B119))</f>
        <v>0</v>
      </c>
      <c r="M119" s="11">
        <f>IF($A119="","",SUMIFS('เคี้ยวเอื้อง รายชุดการฆ่า'!T:T,'เคี้ยวเอื้อง รายชุดการฆ่า'!$F:$F,$A119,'เคี้ยวเอื้อง รายชุดการฆ่า'!$I:$I,$B119))</f>
        <v>0</v>
      </c>
      <c r="N119" s="11">
        <f>IF($A119="","",COUNTIFS('เคี้ยวเอื้อง รายชุดการฆ่า'!$F:$F,$A119,'เคี้ยวเอื้อง รายชุดการฆ่า'!$I:$I,$B119))</f>
        <v>0</v>
      </c>
      <c r="O119" s="11">
        <f>IF($A119="","",SUMIFS('เคี้ยวเอื้อง รายชุดการฆ่า'!V:V,'เคี้ยวเอื้อง รายชุดการฆ่า'!$F:$F,$A119,'เคี้ยวเอื้อง รายชุดการฆ่า'!$I:$I,$B119))</f>
        <v>0</v>
      </c>
      <c r="P119" s="11">
        <f>IF($A119="","",COUNTIFS('เคี้ยวเอื้อง รายชุดการฆ่า'!$F:$F,$A119,'เคี้ยวเอื้อง รายชุดการฆ่า'!$I:$I,$B119))</f>
        <v>0</v>
      </c>
    </row>
    <row r="120" spans="1:16">
      <c r="A120" s="9">
        <f>IF($U$4=2,"",A116+1)</f>
        <v>30</v>
      </c>
      <c r="B120" s="12" t="str">
        <f>IF(A120="","","โค")</f>
        <v>โค</v>
      </c>
      <c r="C120" s="11">
        <f>IF($A120="","",SUMIFS('เคี้ยวเอื้อง รายชุดการฆ่า'!J:J,'เคี้ยวเอื้อง รายชุดการฆ่า'!$F:$F,$A120,'เคี้ยวเอื้อง รายชุดการฆ่า'!$I:$I,$B120))</f>
        <v>0</v>
      </c>
      <c r="D120" s="11">
        <f>IF($A120="","",SUMIFS('เคี้ยวเอื้อง รายชุดการฆ่า'!K:K,'เคี้ยวเอื้อง รายชุดการฆ่า'!$F:$F,$A120,'เคี้ยวเอื้อง รายชุดการฆ่า'!$I:$I,$B120))</f>
        <v>0</v>
      </c>
      <c r="E120" s="11">
        <f>IF($A120="","",SUMIFS('เคี้ยวเอื้อง รายชุดการฆ่า'!L:L,'เคี้ยวเอื้อง รายชุดการฆ่า'!$F:$F,$A120,'เคี้ยวเอื้อง รายชุดการฆ่า'!$I:$I,$B120))</f>
        <v>0</v>
      </c>
      <c r="F120" s="11">
        <f>IF($A120="","",SUMIFS('เคี้ยวเอื้อง รายชุดการฆ่า'!M:M,'เคี้ยวเอื้อง รายชุดการฆ่า'!$F:$F,$A120,'เคี้ยวเอื้อง รายชุดการฆ่า'!$I:$I,$B120))</f>
        <v>0</v>
      </c>
      <c r="G120" s="11">
        <f>IF($A120="","",SUMIFS('เคี้ยวเอื้อง รายชุดการฆ่า'!N:N,'เคี้ยวเอื้อง รายชุดการฆ่า'!$F:$F,$A120,'เคี้ยวเอื้อง รายชุดการฆ่า'!$I:$I,$B120))</f>
        <v>0</v>
      </c>
      <c r="H120" s="11">
        <f>IF($A120="","",SUMIFS('เคี้ยวเอื้อง รายชุดการฆ่า'!O:O,'เคี้ยวเอื้อง รายชุดการฆ่า'!$F:$F,$A120,'เคี้ยวเอื้อง รายชุดการฆ่า'!$I:$I,$B120))</f>
        <v>0</v>
      </c>
      <c r="I120" s="11">
        <f>IF($A120="","",SUMIFS('เคี้ยวเอื้อง รายชุดการฆ่า'!P:P,'เคี้ยวเอื้อง รายชุดการฆ่า'!$F:$F,$A120,'เคี้ยวเอื้อง รายชุดการฆ่า'!$I:$I,$B120))</f>
        <v>0</v>
      </c>
      <c r="J120" s="11">
        <f>IF($A120="","",SUMIFS('เคี้ยวเอื้อง รายชุดการฆ่า'!Q:Q,'เคี้ยวเอื้อง รายชุดการฆ่า'!$F:$F,$A120,'เคี้ยวเอื้อง รายชุดการฆ่า'!$I:$I,$B120))</f>
        <v>0</v>
      </c>
      <c r="K120" s="11">
        <f>IF($A120="","",SUMIFS('เคี้ยวเอื้อง รายชุดการฆ่า'!R:R,'เคี้ยวเอื้อง รายชุดการฆ่า'!$F:$F,$A120,'เคี้ยวเอื้อง รายชุดการฆ่า'!$I:$I,$B120))</f>
        <v>0</v>
      </c>
      <c r="L120" s="11">
        <f>IF($A120="","",SUMIFS('เคี้ยวเอื้อง รายชุดการฆ่า'!S:S,'เคี้ยวเอื้อง รายชุดการฆ่า'!$F:$F,$A120,'เคี้ยวเอื้อง รายชุดการฆ่า'!$I:$I,$B120))</f>
        <v>0</v>
      </c>
      <c r="M120" s="11">
        <f>IF($A120="","",SUMIFS('เคี้ยวเอื้อง รายชุดการฆ่า'!T:T,'เคี้ยวเอื้อง รายชุดการฆ่า'!$F:$F,$A120,'เคี้ยวเอื้อง รายชุดการฆ่า'!$I:$I,$B120))</f>
        <v>0</v>
      </c>
      <c r="N120" s="11">
        <f>IF($A120="","",COUNTIFS('เคี้ยวเอื้อง รายชุดการฆ่า'!$F:$F,$A120,'เคี้ยวเอื้อง รายชุดการฆ่า'!$I:$I,$B120))</f>
        <v>0</v>
      </c>
      <c r="O120" s="11">
        <f>IF($A120="","",SUMIFS('เคี้ยวเอื้อง รายชุดการฆ่า'!V:V,'เคี้ยวเอื้อง รายชุดการฆ่า'!$F:$F,$A120,'เคี้ยวเอื้อง รายชุดการฆ่า'!$I:$I,$B120))</f>
        <v>0</v>
      </c>
      <c r="P120" s="11">
        <f>IF($A120="","",COUNTIFS('เคี้ยวเอื้อง รายชุดการฆ่า'!$F:$F,$A120,'เคี้ยวเอื้อง รายชุดการฆ่า'!$I:$I,$B120))</f>
        <v>0</v>
      </c>
    </row>
    <row r="121" spans="1:16">
      <c r="A121" s="9">
        <f t="shared" ref="A121" si="48">A120</f>
        <v>30</v>
      </c>
      <c r="B121" s="12" t="str">
        <f>IF(A121="","","กระบือ")</f>
        <v>กระบือ</v>
      </c>
      <c r="C121" s="11">
        <f>IF($A121="","",SUMIFS('เคี้ยวเอื้อง รายชุดการฆ่า'!J:J,'เคี้ยวเอื้อง รายชุดการฆ่า'!$F:$F,$A121,'เคี้ยวเอื้อง รายชุดการฆ่า'!$I:$I,$B121))</f>
        <v>0</v>
      </c>
      <c r="D121" s="11">
        <f>IF($A121="","",SUMIFS('เคี้ยวเอื้อง รายชุดการฆ่า'!K:K,'เคี้ยวเอื้อง รายชุดการฆ่า'!$F:$F,$A121,'เคี้ยวเอื้อง รายชุดการฆ่า'!$I:$I,$B121))</f>
        <v>0</v>
      </c>
      <c r="E121" s="11">
        <f>IF($A121="","",SUMIFS('เคี้ยวเอื้อง รายชุดการฆ่า'!L:L,'เคี้ยวเอื้อง รายชุดการฆ่า'!$F:$F,$A121,'เคี้ยวเอื้อง รายชุดการฆ่า'!$I:$I,$B121))</f>
        <v>0</v>
      </c>
      <c r="F121" s="11">
        <f>IF($A121="","",SUMIFS('เคี้ยวเอื้อง รายชุดการฆ่า'!M:M,'เคี้ยวเอื้อง รายชุดการฆ่า'!$F:$F,$A121,'เคี้ยวเอื้อง รายชุดการฆ่า'!$I:$I,$B121))</f>
        <v>0</v>
      </c>
      <c r="G121" s="11">
        <f>IF($A121="","",SUMIFS('เคี้ยวเอื้อง รายชุดการฆ่า'!N:N,'เคี้ยวเอื้อง รายชุดการฆ่า'!$F:$F,$A121,'เคี้ยวเอื้อง รายชุดการฆ่า'!$I:$I,$B121))</f>
        <v>0</v>
      </c>
      <c r="H121" s="11">
        <f>IF($A121="","",SUMIFS('เคี้ยวเอื้อง รายชุดการฆ่า'!O:O,'เคี้ยวเอื้อง รายชุดการฆ่า'!$F:$F,$A121,'เคี้ยวเอื้อง รายชุดการฆ่า'!$I:$I,$B121))</f>
        <v>0</v>
      </c>
      <c r="I121" s="11">
        <f>IF($A121="","",SUMIFS('เคี้ยวเอื้อง รายชุดการฆ่า'!P:P,'เคี้ยวเอื้อง รายชุดการฆ่า'!$F:$F,$A121,'เคี้ยวเอื้อง รายชุดการฆ่า'!$I:$I,$B121))</f>
        <v>0</v>
      </c>
      <c r="J121" s="11">
        <f>IF($A121="","",SUMIFS('เคี้ยวเอื้อง รายชุดการฆ่า'!Q:Q,'เคี้ยวเอื้อง รายชุดการฆ่า'!$F:$F,$A121,'เคี้ยวเอื้อง รายชุดการฆ่า'!$I:$I,$B121))</f>
        <v>0</v>
      </c>
      <c r="K121" s="11">
        <f>IF($A121="","",SUMIFS('เคี้ยวเอื้อง รายชุดการฆ่า'!R:R,'เคี้ยวเอื้อง รายชุดการฆ่า'!$F:$F,$A121,'เคี้ยวเอื้อง รายชุดการฆ่า'!$I:$I,$B121))</f>
        <v>0</v>
      </c>
      <c r="L121" s="11">
        <f>IF($A121="","",SUMIFS('เคี้ยวเอื้อง รายชุดการฆ่า'!S:S,'เคี้ยวเอื้อง รายชุดการฆ่า'!$F:$F,$A121,'เคี้ยวเอื้อง รายชุดการฆ่า'!$I:$I,$B121))</f>
        <v>0</v>
      </c>
      <c r="M121" s="11">
        <f>IF($A121="","",SUMIFS('เคี้ยวเอื้อง รายชุดการฆ่า'!T:T,'เคี้ยวเอื้อง รายชุดการฆ่า'!$F:$F,$A121,'เคี้ยวเอื้อง รายชุดการฆ่า'!$I:$I,$B121))</f>
        <v>0</v>
      </c>
      <c r="N121" s="11">
        <f>IF($A121="","",COUNTIFS('เคี้ยวเอื้อง รายชุดการฆ่า'!$F:$F,$A121,'เคี้ยวเอื้อง รายชุดการฆ่า'!$I:$I,$B121))</f>
        <v>0</v>
      </c>
      <c r="O121" s="11">
        <f>IF($A121="","",SUMIFS('เคี้ยวเอื้อง รายชุดการฆ่า'!V:V,'เคี้ยวเอื้อง รายชุดการฆ่า'!$F:$F,$A121,'เคี้ยวเอื้อง รายชุดการฆ่า'!$I:$I,$B121))</f>
        <v>0</v>
      </c>
      <c r="P121" s="11">
        <f>IF($A121="","",COUNTIFS('เคี้ยวเอื้อง รายชุดการฆ่า'!$F:$F,$A121,'เคี้ยวเอื้อง รายชุดการฆ่า'!$I:$I,$B121))</f>
        <v>0</v>
      </c>
    </row>
    <row r="122" spans="1:16">
      <c r="A122" s="9">
        <f t="shared" ref="A122" si="49">A120</f>
        <v>30</v>
      </c>
      <c r="B122" s="12" t="str">
        <f>IF(A122="","","แพะ")</f>
        <v>แพะ</v>
      </c>
      <c r="C122" s="11">
        <f>IF($A122="","",SUMIFS('เคี้ยวเอื้อง รายชุดการฆ่า'!J:J,'เคี้ยวเอื้อง รายชุดการฆ่า'!$F:$F,$A122,'เคี้ยวเอื้อง รายชุดการฆ่า'!$I:$I,$B122))</f>
        <v>0</v>
      </c>
      <c r="D122" s="11">
        <f>IF($A122="","",SUMIFS('เคี้ยวเอื้อง รายชุดการฆ่า'!K:K,'เคี้ยวเอื้อง รายชุดการฆ่า'!$F:$F,$A122,'เคี้ยวเอื้อง รายชุดการฆ่า'!$I:$I,$B122))</f>
        <v>0</v>
      </c>
      <c r="E122" s="11">
        <f>IF($A122="","",SUMIFS('เคี้ยวเอื้อง รายชุดการฆ่า'!L:L,'เคี้ยวเอื้อง รายชุดการฆ่า'!$F:$F,$A122,'เคี้ยวเอื้อง รายชุดการฆ่า'!$I:$I,$B122))</f>
        <v>0</v>
      </c>
      <c r="F122" s="11">
        <f>IF($A122="","",SUMIFS('เคี้ยวเอื้อง รายชุดการฆ่า'!M:M,'เคี้ยวเอื้อง รายชุดการฆ่า'!$F:$F,$A122,'เคี้ยวเอื้อง รายชุดการฆ่า'!$I:$I,$B122))</f>
        <v>0</v>
      </c>
      <c r="G122" s="11">
        <f>IF($A122="","",SUMIFS('เคี้ยวเอื้อง รายชุดการฆ่า'!N:N,'เคี้ยวเอื้อง รายชุดการฆ่า'!$F:$F,$A122,'เคี้ยวเอื้อง รายชุดการฆ่า'!$I:$I,$B122))</f>
        <v>0</v>
      </c>
      <c r="H122" s="11">
        <f>IF($A122="","",SUMIFS('เคี้ยวเอื้อง รายชุดการฆ่า'!O:O,'เคี้ยวเอื้อง รายชุดการฆ่า'!$F:$F,$A122,'เคี้ยวเอื้อง รายชุดการฆ่า'!$I:$I,$B122))</f>
        <v>0</v>
      </c>
      <c r="I122" s="11">
        <f>IF($A122="","",SUMIFS('เคี้ยวเอื้อง รายชุดการฆ่า'!P:P,'เคี้ยวเอื้อง รายชุดการฆ่า'!$F:$F,$A122,'เคี้ยวเอื้อง รายชุดการฆ่า'!$I:$I,$B122))</f>
        <v>0</v>
      </c>
      <c r="J122" s="11">
        <f>IF($A122="","",SUMIFS('เคี้ยวเอื้อง รายชุดการฆ่า'!Q:Q,'เคี้ยวเอื้อง รายชุดการฆ่า'!$F:$F,$A122,'เคี้ยวเอื้อง รายชุดการฆ่า'!$I:$I,$B122))</f>
        <v>0</v>
      </c>
      <c r="K122" s="11">
        <f>IF($A122="","",SUMIFS('เคี้ยวเอื้อง รายชุดการฆ่า'!R:R,'เคี้ยวเอื้อง รายชุดการฆ่า'!$F:$F,$A122,'เคี้ยวเอื้อง รายชุดการฆ่า'!$I:$I,$B122))</f>
        <v>0</v>
      </c>
      <c r="L122" s="11">
        <f>IF($A122="","",SUMIFS('เคี้ยวเอื้อง รายชุดการฆ่า'!S:S,'เคี้ยวเอื้อง รายชุดการฆ่า'!$F:$F,$A122,'เคี้ยวเอื้อง รายชุดการฆ่า'!$I:$I,$B122))</f>
        <v>0</v>
      </c>
      <c r="M122" s="11">
        <f>IF($A122="","",SUMIFS('เคี้ยวเอื้อง รายชุดการฆ่า'!T:T,'เคี้ยวเอื้อง รายชุดการฆ่า'!$F:$F,$A122,'เคี้ยวเอื้อง รายชุดการฆ่า'!$I:$I,$B122))</f>
        <v>0</v>
      </c>
      <c r="N122" s="11">
        <f>IF($A122="","",COUNTIFS('เคี้ยวเอื้อง รายชุดการฆ่า'!$F:$F,$A122,'เคี้ยวเอื้อง รายชุดการฆ่า'!$I:$I,$B122))</f>
        <v>0</v>
      </c>
      <c r="O122" s="11">
        <f>IF($A122="","",SUMIFS('เคี้ยวเอื้อง รายชุดการฆ่า'!V:V,'เคี้ยวเอื้อง รายชุดการฆ่า'!$F:$F,$A122,'เคี้ยวเอื้อง รายชุดการฆ่า'!$I:$I,$B122))</f>
        <v>0</v>
      </c>
      <c r="P122" s="11">
        <f>IF($A122="","",COUNTIFS('เคี้ยวเอื้อง รายชุดการฆ่า'!$F:$F,$A122,'เคี้ยวเอื้อง รายชุดการฆ่า'!$I:$I,$B122))</f>
        <v>0</v>
      </c>
    </row>
    <row r="123" spans="1:16">
      <c r="A123" s="9">
        <f t="shared" ref="A123" si="50">A120</f>
        <v>30</v>
      </c>
      <c r="B123" s="12" t="str">
        <f>IF(A123="","","แกะ")</f>
        <v>แกะ</v>
      </c>
      <c r="C123" s="11">
        <f>IF($A123="","",SUMIFS('เคี้ยวเอื้อง รายชุดการฆ่า'!J:J,'เคี้ยวเอื้อง รายชุดการฆ่า'!$F:$F,$A123,'เคี้ยวเอื้อง รายชุดการฆ่า'!$I:$I,$B123))</f>
        <v>0</v>
      </c>
      <c r="D123" s="11">
        <f>IF($A123="","",SUMIFS('เคี้ยวเอื้อง รายชุดการฆ่า'!K:K,'เคี้ยวเอื้อง รายชุดการฆ่า'!$F:$F,$A123,'เคี้ยวเอื้อง รายชุดการฆ่า'!$I:$I,$B123))</f>
        <v>0</v>
      </c>
      <c r="E123" s="11">
        <f>IF($A123="","",SUMIFS('เคี้ยวเอื้อง รายชุดการฆ่า'!L:L,'เคี้ยวเอื้อง รายชุดการฆ่า'!$F:$F,$A123,'เคี้ยวเอื้อง รายชุดการฆ่า'!$I:$I,$B123))</f>
        <v>0</v>
      </c>
      <c r="F123" s="11">
        <f>IF($A123="","",SUMIFS('เคี้ยวเอื้อง รายชุดการฆ่า'!M:M,'เคี้ยวเอื้อง รายชุดการฆ่า'!$F:$F,$A123,'เคี้ยวเอื้อง รายชุดการฆ่า'!$I:$I,$B123))</f>
        <v>0</v>
      </c>
      <c r="G123" s="11">
        <f>IF($A123="","",SUMIFS('เคี้ยวเอื้อง รายชุดการฆ่า'!N:N,'เคี้ยวเอื้อง รายชุดการฆ่า'!$F:$F,$A123,'เคี้ยวเอื้อง รายชุดการฆ่า'!$I:$I,$B123))</f>
        <v>0</v>
      </c>
      <c r="H123" s="11">
        <f>IF($A123="","",SUMIFS('เคี้ยวเอื้อง รายชุดการฆ่า'!O:O,'เคี้ยวเอื้อง รายชุดการฆ่า'!$F:$F,$A123,'เคี้ยวเอื้อง รายชุดการฆ่า'!$I:$I,$B123))</f>
        <v>0</v>
      </c>
      <c r="I123" s="11">
        <f>IF($A123="","",SUMIFS('เคี้ยวเอื้อง รายชุดการฆ่า'!P:P,'เคี้ยวเอื้อง รายชุดการฆ่า'!$F:$F,$A123,'เคี้ยวเอื้อง รายชุดการฆ่า'!$I:$I,$B123))</f>
        <v>0</v>
      </c>
      <c r="J123" s="11">
        <f>IF($A123="","",SUMIFS('เคี้ยวเอื้อง รายชุดการฆ่า'!Q:Q,'เคี้ยวเอื้อง รายชุดการฆ่า'!$F:$F,$A123,'เคี้ยวเอื้อง รายชุดการฆ่า'!$I:$I,$B123))</f>
        <v>0</v>
      </c>
      <c r="K123" s="11">
        <f>IF($A123="","",SUMIFS('เคี้ยวเอื้อง รายชุดการฆ่า'!R:R,'เคี้ยวเอื้อง รายชุดการฆ่า'!$F:$F,$A123,'เคี้ยวเอื้อง รายชุดการฆ่า'!$I:$I,$B123))</f>
        <v>0</v>
      </c>
      <c r="L123" s="11">
        <f>IF($A123="","",SUMIFS('เคี้ยวเอื้อง รายชุดการฆ่า'!S:S,'เคี้ยวเอื้อง รายชุดการฆ่า'!$F:$F,$A123,'เคี้ยวเอื้อง รายชุดการฆ่า'!$I:$I,$B123))</f>
        <v>0</v>
      </c>
      <c r="M123" s="11">
        <f>IF($A123="","",SUMIFS('เคี้ยวเอื้อง รายชุดการฆ่า'!T:T,'เคี้ยวเอื้อง รายชุดการฆ่า'!$F:$F,$A123,'เคี้ยวเอื้อง รายชุดการฆ่า'!$I:$I,$B123))</f>
        <v>0</v>
      </c>
      <c r="N123" s="11">
        <f>IF($A123="","",COUNTIFS('เคี้ยวเอื้อง รายชุดการฆ่า'!$F:$F,$A123,'เคี้ยวเอื้อง รายชุดการฆ่า'!$I:$I,$B123))</f>
        <v>0</v>
      </c>
      <c r="O123" s="11">
        <f>IF($A123="","",SUMIFS('เคี้ยวเอื้อง รายชุดการฆ่า'!V:V,'เคี้ยวเอื้อง รายชุดการฆ่า'!$F:$F,$A123,'เคี้ยวเอื้อง รายชุดการฆ่า'!$I:$I,$B123))</f>
        <v>0</v>
      </c>
      <c r="P123" s="11">
        <f>IF($A123="","",COUNTIFS('เคี้ยวเอื้อง รายชุดการฆ่า'!$F:$F,$A123,'เคี้ยวเอื้อง รายชุดการฆ่า'!$I:$I,$B123))</f>
        <v>0</v>
      </c>
    </row>
    <row r="124" spans="1:16">
      <c r="A124" s="9">
        <f>IF(OR(U4=2,U4=4,U4=6,U4=9,U4=11),"",A120+1)</f>
        <v>31</v>
      </c>
      <c r="B124" s="12" t="str">
        <f>IF(A124="","","โค")</f>
        <v>โค</v>
      </c>
      <c r="C124" s="11">
        <f>IF($A124="","",SUMIFS('เคี้ยวเอื้อง รายชุดการฆ่า'!J:J,'เคี้ยวเอื้อง รายชุดการฆ่า'!$F:$F,$A124,'เคี้ยวเอื้อง รายชุดการฆ่า'!$I:$I,$B124))</f>
        <v>0</v>
      </c>
      <c r="D124" s="11">
        <f>IF($A124="","",SUMIFS('เคี้ยวเอื้อง รายชุดการฆ่า'!K:K,'เคี้ยวเอื้อง รายชุดการฆ่า'!$F:$F,$A124,'เคี้ยวเอื้อง รายชุดการฆ่า'!$I:$I,$B124))</f>
        <v>0</v>
      </c>
      <c r="E124" s="11">
        <f>IF($A124="","",SUMIFS('เคี้ยวเอื้อง รายชุดการฆ่า'!L:L,'เคี้ยวเอื้อง รายชุดการฆ่า'!$F:$F,$A124,'เคี้ยวเอื้อง รายชุดการฆ่า'!$I:$I,$B124))</f>
        <v>0</v>
      </c>
      <c r="F124" s="11">
        <f>IF($A124="","",SUMIFS('เคี้ยวเอื้อง รายชุดการฆ่า'!M:M,'เคี้ยวเอื้อง รายชุดการฆ่า'!$F:$F,$A124,'เคี้ยวเอื้อง รายชุดการฆ่า'!$I:$I,$B124))</f>
        <v>0</v>
      </c>
      <c r="G124" s="11">
        <f>IF($A124="","",SUMIFS('เคี้ยวเอื้อง รายชุดการฆ่า'!N:N,'เคี้ยวเอื้อง รายชุดการฆ่า'!$F:$F,$A124,'เคี้ยวเอื้อง รายชุดการฆ่า'!$I:$I,$B124))</f>
        <v>0</v>
      </c>
      <c r="H124" s="11">
        <f>IF($A124="","",SUMIFS('เคี้ยวเอื้อง รายชุดการฆ่า'!O:O,'เคี้ยวเอื้อง รายชุดการฆ่า'!$F:$F,$A124,'เคี้ยวเอื้อง รายชุดการฆ่า'!$I:$I,$B124))</f>
        <v>0</v>
      </c>
      <c r="I124" s="11">
        <f>IF($A124="","",SUMIFS('เคี้ยวเอื้อง รายชุดการฆ่า'!P:P,'เคี้ยวเอื้อง รายชุดการฆ่า'!$F:$F,$A124,'เคี้ยวเอื้อง รายชุดการฆ่า'!$I:$I,$B124))</f>
        <v>0</v>
      </c>
      <c r="J124" s="11">
        <f>IF($A124="","",SUMIFS('เคี้ยวเอื้อง รายชุดการฆ่า'!Q:Q,'เคี้ยวเอื้อง รายชุดการฆ่า'!$F:$F,$A124,'เคี้ยวเอื้อง รายชุดการฆ่า'!$I:$I,$B124))</f>
        <v>0</v>
      </c>
      <c r="K124" s="11">
        <f>IF($A124="","",SUMIFS('เคี้ยวเอื้อง รายชุดการฆ่า'!R:R,'เคี้ยวเอื้อง รายชุดการฆ่า'!$F:$F,$A124,'เคี้ยวเอื้อง รายชุดการฆ่า'!$I:$I,$B124))</f>
        <v>0</v>
      </c>
      <c r="L124" s="11">
        <f>IF($A124="","",SUMIFS('เคี้ยวเอื้อง รายชุดการฆ่า'!S:S,'เคี้ยวเอื้อง รายชุดการฆ่า'!$F:$F,$A124,'เคี้ยวเอื้อง รายชุดการฆ่า'!$I:$I,$B124))</f>
        <v>0</v>
      </c>
      <c r="M124" s="11">
        <f>IF($A124="","",SUMIFS('เคี้ยวเอื้อง รายชุดการฆ่า'!T:T,'เคี้ยวเอื้อง รายชุดการฆ่า'!$F:$F,$A124,'เคี้ยวเอื้อง รายชุดการฆ่า'!$I:$I,$B124))</f>
        <v>0</v>
      </c>
      <c r="N124" s="11">
        <f>IF($A124="","",COUNTIFS('เคี้ยวเอื้อง รายชุดการฆ่า'!$F:$F,$A124,'เคี้ยวเอื้อง รายชุดการฆ่า'!$I:$I,$B124))</f>
        <v>0</v>
      </c>
      <c r="O124" s="11">
        <f>IF($A124="","",SUMIFS('เคี้ยวเอื้อง รายชุดการฆ่า'!V:V,'เคี้ยวเอื้อง รายชุดการฆ่า'!$F:$F,$A124,'เคี้ยวเอื้อง รายชุดการฆ่า'!$I:$I,$B124))</f>
        <v>0</v>
      </c>
      <c r="P124" s="11">
        <f>IF($A124="","",COUNTIFS('เคี้ยวเอื้อง รายชุดการฆ่า'!$F:$F,$A124,'เคี้ยวเอื้อง รายชุดการฆ่า'!$I:$I,$B124))</f>
        <v>0</v>
      </c>
    </row>
    <row r="125" spans="1:16">
      <c r="A125" s="9">
        <f t="shared" si="33"/>
        <v>31</v>
      </c>
      <c r="B125" s="12" t="str">
        <f>IF(A125="","","กระบือ")</f>
        <v>กระบือ</v>
      </c>
      <c r="C125" s="11">
        <f>IF($A125="","",SUMIFS('เคี้ยวเอื้อง รายชุดการฆ่า'!J:J,'เคี้ยวเอื้อง รายชุดการฆ่า'!$F:$F,$A125,'เคี้ยวเอื้อง รายชุดการฆ่า'!$I:$I,$B125))</f>
        <v>0</v>
      </c>
      <c r="D125" s="11">
        <f>IF($A125="","",SUMIFS('เคี้ยวเอื้อง รายชุดการฆ่า'!K:K,'เคี้ยวเอื้อง รายชุดการฆ่า'!$F:$F,$A125,'เคี้ยวเอื้อง รายชุดการฆ่า'!$I:$I,$B125))</f>
        <v>0</v>
      </c>
      <c r="E125" s="11">
        <f>IF($A125="","",SUMIFS('เคี้ยวเอื้อง รายชุดการฆ่า'!L:L,'เคี้ยวเอื้อง รายชุดการฆ่า'!$F:$F,$A125,'เคี้ยวเอื้อง รายชุดการฆ่า'!$I:$I,$B125))</f>
        <v>0</v>
      </c>
      <c r="F125" s="11">
        <f>IF($A125="","",SUMIFS('เคี้ยวเอื้อง รายชุดการฆ่า'!M:M,'เคี้ยวเอื้อง รายชุดการฆ่า'!$F:$F,$A125,'เคี้ยวเอื้อง รายชุดการฆ่า'!$I:$I,$B125))</f>
        <v>0</v>
      </c>
      <c r="G125" s="11">
        <f>IF($A125="","",SUMIFS('เคี้ยวเอื้อง รายชุดการฆ่า'!N:N,'เคี้ยวเอื้อง รายชุดการฆ่า'!$F:$F,$A125,'เคี้ยวเอื้อง รายชุดการฆ่า'!$I:$I,$B125))</f>
        <v>0</v>
      </c>
      <c r="H125" s="11">
        <f>IF($A125="","",SUMIFS('เคี้ยวเอื้อง รายชุดการฆ่า'!O:O,'เคี้ยวเอื้อง รายชุดการฆ่า'!$F:$F,$A125,'เคี้ยวเอื้อง รายชุดการฆ่า'!$I:$I,$B125))</f>
        <v>0</v>
      </c>
      <c r="I125" s="11">
        <f>IF($A125="","",SUMIFS('เคี้ยวเอื้อง รายชุดการฆ่า'!P:P,'เคี้ยวเอื้อง รายชุดการฆ่า'!$F:$F,$A125,'เคี้ยวเอื้อง รายชุดการฆ่า'!$I:$I,$B125))</f>
        <v>0</v>
      </c>
      <c r="J125" s="11">
        <f>IF($A125="","",SUMIFS('เคี้ยวเอื้อง รายชุดการฆ่า'!Q:Q,'เคี้ยวเอื้อง รายชุดการฆ่า'!$F:$F,$A125,'เคี้ยวเอื้อง รายชุดการฆ่า'!$I:$I,$B125))</f>
        <v>0</v>
      </c>
      <c r="K125" s="11">
        <f>IF($A125="","",SUMIFS('เคี้ยวเอื้อง รายชุดการฆ่า'!R:R,'เคี้ยวเอื้อง รายชุดการฆ่า'!$F:$F,$A125,'เคี้ยวเอื้อง รายชุดการฆ่า'!$I:$I,$B125))</f>
        <v>0</v>
      </c>
      <c r="L125" s="11">
        <f>IF($A125="","",SUMIFS('เคี้ยวเอื้อง รายชุดการฆ่า'!S:S,'เคี้ยวเอื้อง รายชุดการฆ่า'!$F:$F,$A125,'เคี้ยวเอื้อง รายชุดการฆ่า'!$I:$I,$B125))</f>
        <v>0</v>
      </c>
      <c r="M125" s="11">
        <f>IF($A125="","",SUMIFS('เคี้ยวเอื้อง รายชุดการฆ่า'!T:T,'เคี้ยวเอื้อง รายชุดการฆ่า'!$F:$F,$A125,'เคี้ยวเอื้อง รายชุดการฆ่า'!$I:$I,$B125))</f>
        <v>0</v>
      </c>
      <c r="N125" s="11">
        <f>IF($A125="","",COUNTIFS('เคี้ยวเอื้อง รายชุดการฆ่า'!$F:$F,$A125,'เคี้ยวเอื้อง รายชุดการฆ่า'!$I:$I,$B125))</f>
        <v>0</v>
      </c>
      <c r="O125" s="11">
        <f>IF($A125="","",SUMIFS('เคี้ยวเอื้อง รายชุดการฆ่า'!V:V,'เคี้ยวเอื้อง รายชุดการฆ่า'!$F:$F,$A125,'เคี้ยวเอื้อง รายชุดการฆ่า'!$I:$I,$B125))</f>
        <v>0</v>
      </c>
      <c r="P125" s="11">
        <f>IF($A125="","",COUNTIFS('เคี้ยวเอื้อง รายชุดการฆ่า'!$F:$F,$A125,'เคี้ยวเอื้อง รายชุดการฆ่า'!$I:$I,$B125))</f>
        <v>0</v>
      </c>
    </row>
    <row r="126" spans="1:16">
      <c r="A126" s="9">
        <f t="shared" ref="A126" si="51">A124</f>
        <v>31</v>
      </c>
      <c r="B126" s="12" t="str">
        <f>IF(A126="","","แพะ")</f>
        <v>แพะ</v>
      </c>
      <c r="C126" s="11">
        <f>IF($A126="","",SUMIFS('เคี้ยวเอื้อง รายชุดการฆ่า'!J:J,'เคี้ยวเอื้อง รายชุดการฆ่า'!$F:$F,$A126,'เคี้ยวเอื้อง รายชุดการฆ่า'!$I:$I,$B126))</f>
        <v>0</v>
      </c>
      <c r="D126" s="11">
        <f>IF($A126="","",SUMIFS('เคี้ยวเอื้อง รายชุดการฆ่า'!K:K,'เคี้ยวเอื้อง รายชุดการฆ่า'!$F:$F,$A126,'เคี้ยวเอื้อง รายชุดการฆ่า'!$I:$I,$B126))</f>
        <v>0</v>
      </c>
      <c r="E126" s="11">
        <f>IF($A126="","",SUMIFS('เคี้ยวเอื้อง รายชุดการฆ่า'!L:L,'เคี้ยวเอื้อง รายชุดการฆ่า'!$F:$F,$A126,'เคี้ยวเอื้อง รายชุดการฆ่า'!$I:$I,$B126))</f>
        <v>0</v>
      </c>
      <c r="F126" s="11">
        <f>IF($A126="","",SUMIFS('เคี้ยวเอื้อง รายชุดการฆ่า'!M:M,'เคี้ยวเอื้อง รายชุดการฆ่า'!$F:$F,$A126,'เคี้ยวเอื้อง รายชุดการฆ่า'!$I:$I,$B126))</f>
        <v>0</v>
      </c>
      <c r="G126" s="11">
        <f>IF($A126="","",SUMIFS('เคี้ยวเอื้อง รายชุดการฆ่า'!N:N,'เคี้ยวเอื้อง รายชุดการฆ่า'!$F:$F,$A126,'เคี้ยวเอื้อง รายชุดการฆ่า'!$I:$I,$B126))</f>
        <v>0</v>
      </c>
      <c r="H126" s="11">
        <f>IF($A126="","",SUMIFS('เคี้ยวเอื้อง รายชุดการฆ่า'!O:O,'เคี้ยวเอื้อง รายชุดการฆ่า'!$F:$F,$A126,'เคี้ยวเอื้อง รายชุดการฆ่า'!$I:$I,$B126))</f>
        <v>0</v>
      </c>
      <c r="I126" s="11">
        <f>IF($A126="","",SUMIFS('เคี้ยวเอื้อง รายชุดการฆ่า'!P:P,'เคี้ยวเอื้อง รายชุดการฆ่า'!$F:$F,$A126,'เคี้ยวเอื้อง รายชุดการฆ่า'!$I:$I,$B126))</f>
        <v>0</v>
      </c>
      <c r="J126" s="11">
        <f>IF($A126="","",SUMIFS('เคี้ยวเอื้อง รายชุดการฆ่า'!Q:Q,'เคี้ยวเอื้อง รายชุดการฆ่า'!$F:$F,$A126,'เคี้ยวเอื้อง รายชุดการฆ่า'!$I:$I,$B126))</f>
        <v>0</v>
      </c>
      <c r="K126" s="11">
        <f>IF($A126="","",SUMIFS('เคี้ยวเอื้อง รายชุดการฆ่า'!R:R,'เคี้ยวเอื้อง รายชุดการฆ่า'!$F:$F,$A126,'เคี้ยวเอื้อง รายชุดการฆ่า'!$I:$I,$B126))</f>
        <v>0</v>
      </c>
      <c r="L126" s="11">
        <f>IF($A126="","",SUMIFS('เคี้ยวเอื้อง รายชุดการฆ่า'!S:S,'เคี้ยวเอื้อง รายชุดการฆ่า'!$F:$F,$A126,'เคี้ยวเอื้อง รายชุดการฆ่า'!$I:$I,$B126))</f>
        <v>0</v>
      </c>
      <c r="M126" s="11">
        <f>IF($A126="","",SUMIFS('เคี้ยวเอื้อง รายชุดการฆ่า'!T:T,'เคี้ยวเอื้อง รายชุดการฆ่า'!$F:$F,$A126,'เคี้ยวเอื้อง รายชุดการฆ่า'!$I:$I,$B126))</f>
        <v>0</v>
      </c>
      <c r="N126" s="11">
        <f>IF($A126="","",COUNTIFS('เคี้ยวเอื้อง รายชุดการฆ่า'!$F:$F,$A126,'เคี้ยวเอื้อง รายชุดการฆ่า'!$I:$I,$B126))</f>
        <v>0</v>
      </c>
      <c r="O126" s="11">
        <f>IF($A126="","",SUMIFS('เคี้ยวเอื้อง รายชุดการฆ่า'!V:V,'เคี้ยวเอื้อง รายชุดการฆ่า'!$F:$F,$A126,'เคี้ยวเอื้อง รายชุดการฆ่า'!$I:$I,$B126))</f>
        <v>0</v>
      </c>
      <c r="P126" s="11">
        <f>IF($A126="","",COUNTIFS('เคี้ยวเอื้อง รายชุดการฆ่า'!$F:$F,$A126,'เคี้ยวเอื้อง รายชุดการฆ่า'!$I:$I,$B126))</f>
        <v>0</v>
      </c>
    </row>
    <row r="127" spans="1:16">
      <c r="A127" s="9">
        <f t="shared" ref="A127" si="52">A124</f>
        <v>31</v>
      </c>
      <c r="B127" s="12" t="str">
        <f>IF(A127="","","แกะ")</f>
        <v>แกะ</v>
      </c>
      <c r="C127" s="11">
        <f>IF($A127="","",SUMIFS('เคี้ยวเอื้อง รายชุดการฆ่า'!J:J,'เคี้ยวเอื้อง รายชุดการฆ่า'!$F:$F,$A127,'เคี้ยวเอื้อง รายชุดการฆ่า'!$I:$I,$B127))</f>
        <v>0</v>
      </c>
      <c r="D127" s="11">
        <f>IF($A127="","",SUMIFS('เคี้ยวเอื้อง รายชุดการฆ่า'!K:K,'เคี้ยวเอื้อง รายชุดการฆ่า'!$F:$F,$A127,'เคี้ยวเอื้อง รายชุดการฆ่า'!$I:$I,$B127))</f>
        <v>0</v>
      </c>
      <c r="E127" s="11">
        <f>IF($A127="","",SUMIFS('เคี้ยวเอื้อง รายชุดการฆ่า'!L:L,'เคี้ยวเอื้อง รายชุดการฆ่า'!$F:$F,$A127,'เคี้ยวเอื้อง รายชุดการฆ่า'!$I:$I,$B127))</f>
        <v>0</v>
      </c>
      <c r="F127" s="11">
        <f>IF($A127="","",SUMIFS('เคี้ยวเอื้อง รายชุดการฆ่า'!M:M,'เคี้ยวเอื้อง รายชุดการฆ่า'!$F:$F,$A127,'เคี้ยวเอื้อง รายชุดการฆ่า'!$I:$I,$B127))</f>
        <v>0</v>
      </c>
      <c r="G127" s="11">
        <f>IF($A127="","",SUMIFS('เคี้ยวเอื้อง รายชุดการฆ่า'!N:N,'เคี้ยวเอื้อง รายชุดการฆ่า'!$F:$F,$A127,'เคี้ยวเอื้อง รายชุดการฆ่า'!$I:$I,$B127))</f>
        <v>0</v>
      </c>
      <c r="H127" s="11">
        <f>IF($A127="","",SUMIFS('เคี้ยวเอื้อง รายชุดการฆ่า'!O:O,'เคี้ยวเอื้อง รายชุดการฆ่า'!$F:$F,$A127,'เคี้ยวเอื้อง รายชุดการฆ่า'!$I:$I,$B127))</f>
        <v>0</v>
      </c>
      <c r="I127" s="11">
        <f>IF($A127="","",SUMIFS('เคี้ยวเอื้อง รายชุดการฆ่า'!P:P,'เคี้ยวเอื้อง รายชุดการฆ่า'!$F:$F,$A127,'เคี้ยวเอื้อง รายชุดการฆ่า'!$I:$I,$B127))</f>
        <v>0</v>
      </c>
      <c r="J127" s="11">
        <f>IF($A127="","",SUMIFS('เคี้ยวเอื้อง รายชุดการฆ่า'!Q:Q,'เคี้ยวเอื้อง รายชุดการฆ่า'!$F:$F,$A127,'เคี้ยวเอื้อง รายชุดการฆ่า'!$I:$I,$B127))</f>
        <v>0</v>
      </c>
      <c r="K127" s="11">
        <f>IF($A127="","",SUMIFS('เคี้ยวเอื้อง รายชุดการฆ่า'!R:R,'เคี้ยวเอื้อง รายชุดการฆ่า'!$F:$F,$A127,'เคี้ยวเอื้อง รายชุดการฆ่า'!$I:$I,$B127))</f>
        <v>0</v>
      </c>
      <c r="L127" s="11">
        <f>IF($A127="","",SUMIFS('เคี้ยวเอื้อง รายชุดการฆ่า'!S:S,'เคี้ยวเอื้อง รายชุดการฆ่า'!$F:$F,$A127,'เคี้ยวเอื้อง รายชุดการฆ่า'!$I:$I,$B127))</f>
        <v>0</v>
      </c>
      <c r="M127" s="11">
        <f>IF($A127="","",SUMIFS('เคี้ยวเอื้อง รายชุดการฆ่า'!T:T,'เคี้ยวเอื้อง รายชุดการฆ่า'!$F:$F,$A127,'เคี้ยวเอื้อง รายชุดการฆ่า'!$I:$I,$B127))</f>
        <v>0</v>
      </c>
      <c r="N127" s="11">
        <f>IF($A127="","",COUNTIFS('เคี้ยวเอื้อง รายชุดการฆ่า'!$F:$F,$A127,'เคี้ยวเอื้อง รายชุดการฆ่า'!$I:$I,$B127))</f>
        <v>0</v>
      </c>
      <c r="O127" s="11">
        <f>IF($A127="","",SUMIFS('เคี้ยวเอื้อง รายชุดการฆ่า'!V:V,'เคี้ยวเอื้อง รายชุดการฆ่า'!$F:$F,$A127,'เคี้ยวเอื้อง รายชุดการฆ่า'!$I:$I,$B127))</f>
        <v>0</v>
      </c>
      <c r="P127" s="11">
        <f>IF($A127="","",COUNTIFS('เคี้ยวเอื้อง รายชุดการฆ่า'!$F:$F,$A127,'เคี้ยวเอื้อง รายชุดการฆ่า'!$I:$I,$B127))</f>
        <v>0</v>
      </c>
    </row>
  </sheetData>
  <sheetProtection algorithmName="SHA-512" hashValue="CzMg0bR7cSLTVQWpy+xkHMWH2AXVDdEbdpkqhp+pdL3iDXQ5NcOdx/9jTJnUMzHv6iytksFwHu8WxEns9ky0Cg==" saltValue="cJ1cDtTJcBBKsyZ+bCZ56g==" spinCount="100000" sheet="1" objects="1" scenarios="1"/>
  <mergeCells count="1">
    <mergeCell ref="A1:P1"/>
  </mergeCells>
  <pageMargins left="0.7" right="0.7" top="0.75" bottom="0.75" header="0.3" footer="0.3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7"/>
  <sheetViews>
    <sheetView zoomScale="70" zoomScaleNormal="70" topLeftCell="A100" workbookViewId="0">
      <selection activeCell="A1" sqref="A1:T1"/>
    </sheetView>
  </sheetViews>
  <sheetFormatPr defaultColWidth="9.18181818181818" defaultRowHeight="23"/>
  <cols>
    <col min="1" max="1" width="12.2727272727273" style="1" customWidth="1"/>
    <col min="2" max="2" width="12.2727272727273" style="2" customWidth="1"/>
    <col min="3" max="3" width="11.5454545454545" style="2" customWidth="1"/>
    <col min="4" max="20" width="9.27272727272727" style="2" customWidth="1"/>
    <col min="21" max="16384" width="9.18181818181818" style="2"/>
  </cols>
  <sheetData>
    <row r="1" spans="1:20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3:17">
      <c r="C2" s="2" t="str">
        <f>"เดือน "&amp;IF(MONTH(A4)=1,"มกราคม",IF(MONTH(A4)=2,"กุมภาพันธ์",IF(MONTH(A4)=3,"มีนาคม",IF(MONTH(A4)=4,"เมษายน",IF(MONTH(A4)=5,"พฤษภาคม",IF(MONTH(A4)=6,"มิถุนายน",IF(MONTH(A4)=7,"กรกฎาคม",IF(MONTH(A4)=8,"สิงหาคม",IF(MONTH(A4)=9,"กันยายน",IF(MONTH(A4)=10,"ตุลาคม",IF(MONTH(A4)=11,"พฤศจิกายน",IF(MONTH(A4)=12,"ธันวาคม",""))))))))))))&amp;" ปี "&amp;YEAR(A4)+543</f>
        <v>เดือน มกราคม ปี 2443</v>
      </c>
      <c r="G2" s="2" t="str">
        <f>"ชื่อโรงฆ่าสัตว์ "&amp;'เคี้ยวเอื้อง รายชุดการฆ่า'!C2</f>
        <v>ชื่อโรงฆ่าสัตว์ </v>
      </c>
      <c r="Q2" s="2" t="str">
        <f>"เลขที่ใบอนุญาต "&amp;'เคี้ยวเอื้อง รายชุดการฆ่า'!E2</f>
        <v>เลขที่ใบอนุญาต </v>
      </c>
    </row>
    <row r="3" ht="193.55" spans="1:20">
      <c r="A3" s="4" t="s">
        <v>79</v>
      </c>
      <c r="B3" s="5" t="s">
        <v>102</v>
      </c>
      <c r="C3" s="6" t="s">
        <v>103</v>
      </c>
      <c r="D3" s="7" t="s">
        <v>24</v>
      </c>
      <c r="E3" s="8" t="s">
        <v>25</v>
      </c>
      <c r="F3" s="8" t="s">
        <v>26</v>
      </c>
      <c r="G3" s="8" t="s">
        <v>27</v>
      </c>
      <c r="H3" s="8" t="s">
        <v>28</v>
      </c>
      <c r="I3" s="8" t="s">
        <v>29</v>
      </c>
      <c r="J3" s="8" t="s">
        <v>30</v>
      </c>
      <c r="K3" s="8" t="s">
        <v>31</v>
      </c>
      <c r="L3" s="8" t="s">
        <v>32</v>
      </c>
      <c r="M3" s="8" t="s">
        <v>33</v>
      </c>
      <c r="N3" s="8" t="s">
        <v>34</v>
      </c>
      <c r="O3" s="8" t="s">
        <v>35</v>
      </c>
      <c r="P3" s="8" t="s">
        <v>36</v>
      </c>
      <c r="Q3" s="8" t="s">
        <v>37</v>
      </c>
      <c r="R3" s="8" t="s">
        <v>38</v>
      </c>
      <c r="S3" s="8" t="s">
        <v>104</v>
      </c>
      <c r="T3" s="8" t="s">
        <v>40</v>
      </c>
    </row>
    <row r="4" spans="1:20">
      <c r="A4" s="9">
        <f>'เคี้ยวเอื้อง สรุปเดือน AM'!A4</f>
        <v>1</v>
      </c>
      <c r="B4" s="10" t="s">
        <v>41</v>
      </c>
      <c r="C4" s="11">
        <f>SUMIFS('เคี้ยวเอื้อง รายชุดการฆ่า'!X:X,'เคี้ยวเอื้อง รายชุดการฆ่า'!$F:$F,$A4,'เคี้ยวเอื้อง รายชุดการฆ่า'!$I:$I,$B4)</f>
        <v>0</v>
      </c>
      <c r="D4" s="11">
        <f>SUMIFS('เคี้ยวเอื้อง รายชุดการฆ่า'!Y:Y,'เคี้ยวเอื้อง รายชุดการฆ่า'!$F:$F,$A4,'เคี้ยวเอื้อง รายชุดการฆ่า'!$I:$I,$B4)</f>
        <v>0</v>
      </c>
      <c r="E4" s="11">
        <f>SUMIFS('เคี้ยวเอื้อง รายชุดการฆ่า'!Z:Z,'เคี้ยวเอื้อง รายชุดการฆ่า'!$F:$F,$A4,'เคี้ยวเอื้อง รายชุดการฆ่า'!$I:$I,$B4)</f>
        <v>0</v>
      </c>
      <c r="F4" s="11">
        <f>SUMIFS('เคี้ยวเอื้อง รายชุดการฆ่า'!AA:AA,'เคี้ยวเอื้อง รายชุดการฆ่า'!$F:$F,$A4,'เคี้ยวเอื้อง รายชุดการฆ่า'!$I:$I,$B4)</f>
        <v>0</v>
      </c>
      <c r="G4" s="11">
        <f>SUMIFS('เคี้ยวเอื้อง รายชุดการฆ่า'!AB:AB,'เคี้ยวเอื้อง รายชุดการฆ่า'!$F:$F,$A4,'เคี้ยวเอื้อง รายชุดการฆ่า'!$I:$I,$B4)</f>
        <v>0</v>
      </c>
      <c r="H4" s="11">
        <f>SUMIFS('เคี้ยวเอื้อง รายชุดการฆ่า'!AC:AC,'เคี้ยวเอื้อง รายชุดการฆ่า'!$F:$F,$A4,'เคี้ยวเอื้อง รายชุดการฆ่า'!$I:$I,$B4)</f>
        <v>0</v>
      </c>
      <c r="I4" s="11">
        <f>SUMIFS('เคี้ยวเอื้อง รายชุดการฆ่า'!AD:AD,'เคี้ยวเอื้อง รายชุดการฆ่า'!$F:$F,$A4,'เคี้ยวเอื้อง รายชุดการฆ่า'!$I:$I,$B4)</f>
        <v>0</v>
      </c>
      <c r="J4" s="11">
        <f>SUMIFS('เคี้ยวเอื้อง รายชุดการฆ่า'!AE:AE,'เคี้ยวเอื้อง รายชุดการฆ่า'!$F:$F,$A4,'เคี้ยวเอื้อง รายชุดการฆ่า'!$I:$I,$B4)</f>
        <v>0</v>
      </c>
      <c r="K4" s="11">
        <f>SUMIFS('เคี้ยวเอื้อง รายชุดการฆ่า'!AF:AF,'เคี้ยวเอื้อง รายชุดการฆ่า'!$F:$F,$A4,'เคี้ยวเอื้อง รายชุดการฆ่า'!$I:$I,$B4)</f>
        <v>0</v>
      </c>
      <c r="L4" s="11">
        <f>SUMIFS('เคี้ยวเอื้อง รายชุดการฆ่า'!AG:AG,'เคี้ยวเอื้อง รายชุดการฆ่า'!$F:$F,$A4,'เคี้ยวเอื้อง รายชุดการฆ่า'!$I:$I,$B4)</f>
        <v>0</v>
      </c>
      <c r="M4" s="11">
        <f>SUMIFS('เคี้ยวเอื้อง รายชุดการฆ่า'!AH:AH,'เคี้ยวเอื้อง รายชุดการฆ่า'!$F:$F,$A4,'เคี้ยวเอื้อง รายชุดการฆ่า'!$I:$I,$B4)</f>
        <v>0</v>
      </c>
      <c r="N4" s="11">
        <f>SUMIFS('เคี้ยวเอื้อง รายชุดการฆ่า'!AI:AI,'เคี้ยวเอื้อง รายชุดการฆ่า'!$F:$F,$A4,'เคี้ยวเอื้อง รายชุดการฆ่า'!$I:$I,$B4)</f>
        <v>0</v>
      </c>
      <c r="O4" s="11">
        <f>SUMIFS('เคี้ยวเอื้อง รายชุดการฆ่า'!AJ:AJ,'เคี้ยวเอื้อง รายชุดการฆ่า'!$F:$F,$A4,'เคี้ยวเอื้อง รายชุดการฆ่า'!$I:$I,$B4)</f>
        <v>0</v>
      </c>
      <c r="P4" s="11">
        <f>SUMIFS('เคี้ยวเอื้อง รายชุดการฆ่า'!AK:AK,'เคี้ยวเอื้อง รายชุดการฆ่า'!$F:$F,$A4,'เคี้ยวเอื้อง รายชุดการฆ่า'!$I:$I,$B4)</f>
        <v>0</v>
      </c>
      <c r="Q4" s="11">
        <f>SUMIFS('เคี้ยวเอื้อง รายชุดการฆ่า'!AL:AL,'เคี้ยวเอื้อง รายชุดการฆ่า'!$F:$F,$A4,'เคี้ยวเอื้อง รายชุดการฆ่า'!$I:$I,$B4)</f>
        <v>0</v>
      </c>
      <c r="R4" s="11">
        <f>COUNTIFS('เคี้ยวเอื้อง รายชุดการฆ่า'!$F:$F,$A4,'เคี้ยวเอื้อง รายชุดการฆ่า'!$I:$I,$B4)</f>
        <v>0</v>
      </c>
      <c r="S4" s="11">
        <f>SUMIFS('เคี้ยวเอื้อง รายชุดการฆ่า'!AN:AN,'เคี้ยวเอื้อง รายชุดการฆ่า'!$F:$F,$A4,'เคี้ยวเอื้อง รายชุดการฆ่า'!$I:$I,$B4)</f>
        <v>0</v>
      </c>
      <c r="T4" s="11">
        <f>COUNTIFS('เคี้ยวเอื้อง รายชุดการฆ่า'!$F:$F,$A4,'เคี้ยวเอื้อง รายชุดการฆ่า'!$I:$I,$B4)</f>
        <v>0</v>
      </c>
    </row>
    <row r="5" spans="1:20">
      <c r="A5" s="9">
        <f>'เคี้ยวเอื้อง สรุปเดือน AM'!A5</f>
        <v>1</v>
      </c>
      <c r="B5" s="10" t="s">
        <v>42</v>
      </c>
      <c r="C5" s="11">
        <f>SUMIFS('เคี้ยวเอื้อง รายชุดการฆ่า'!X:X,'เคี้ยวเอื้อง รายชุดการฆ่า'!$F:$F,$A5,'เคี้ยวเอื้อง รายชุดการฆ่า'!$I:$I,$B5)</f>
        <v>0</v>
      </c>
      <c r="D5" s="11">
        <f>SUMIFS('เคี้ยวเอื้อง รายชุดการฆ่า'!Y:Y,'เคี้ยวเอื้อง รายชุดการฆ่า'!$F:$F,$A5,'เคี้ยวเอื้อง รายชุดการฆ่า'!$I:$I,$B5)</f>
        <v>0</v>
      </c>
      <c r="E5" s="11">
        <f>SUMIFS('เคี้ยวเอื้อง รายชุดการฆ่า'!Z:Z,'เคี้ยวเอื้อง รายชุดการฆ่า'!$F:$F,$A5,'เคี้ยวเอื้อง รายชุดการฆ่า'!$I:$I,$B5)</f>
        <v>0</v>
      </c>
      <c r="F5" s="11">
        <f>SUMIFS('เคี้ยวเอื้อง รายชุดการฆ่า'!AA:AA,'เคี้ยวเอื้อง รายชุดการฆ่า'!$F:$F,$A5,'เคี้ยวเอื้อง รายชุดการฆ่า'!$I:$I,$B5)</f>
        <v>0</v>
      </c>
      <c r="G5" s="11">
        <f>SUMIFS('เคี้ยวเอื้อง รายชุดการฆ่า'!AB:AB,'เคี้ยวเอื้อง รายชุดการฆ่า'!$F:$F,$A5,'เคี้ยวเอื้อง รายชุดการฆ่า'!$I:$I,$B5)</f>
        <v>0</v>
      </c>
      <c r="H5" s="11">
        <f>SUMIFS('เคี้ยวเอื้อง รายชุดการฆ่า'!AC:AC,'เคี้ยวเอื้อง รายชุดการฆ่า'!$F:$F,$A5,'เคี้ยวเอื้อง รายชุดการฆ่า'!$I:$I,$B5)</f>
        <v>0</v>
      </c>
      <c r="I5" s="11">
        <f>SUMIFS('เคี้ยวเอื้อง รายชุดการฆ่า'!AD:AD,'เคี้ยวเอื้อง รายชุดการฆ่า'!$F:$F,$A5,'เคี้ยวเอื้อง รายชุดการฆ่า'!$I:$I,$B5)</f>
        <v>0</v>
      </c>
      <c r="J5" s="11">
        <f>SUMIFS('เคี้ยวเอื้อง รายชุดการฆ่า'!AE:AE,'เคี้ยวเอื้อง รายชุดการฆ่า'!$F:$F,$A5,'เคี้ยวเอื้อง รายชุดการฆ่า'!$I:$I,$B5)</f>
        <v>0</v>
      </c>
      <c r="K5" s="11">
        <f>SUMIFS('เคี้ยวเอื้อง รายชุดการฆ่า'!AF:AF,'เคี้ยวเอื้อง รายชุดการฆ่า'!$F:$F,$A5,'เคี้ยวเอื้อง รายชุดการฆ่า'!$I:$I,$B5)</f>
        <v>0</v>
      </c>
      <c r="L5" s="11">
        <f>SUMIFS('เคี้ยวเอื้อง รายชุดการฆ่า'!AG:AG,'เคี้ยวเอื้อง รายชุดการฆ่า'!$F:$F,$A5,'เคี้ยวเอื้อง รายชุดการฆ่า'!$I:$I,$B5)</f>
        <v>0</v>
      </c>
      <c r="M5" s="11">
        <f>SUMIFS('เคี้ยวเอื้อง รายชุดการฆ่า'!AH:AH,'เคี้ยวเอื้อง รายชุดการฆ่า'!$F:$F,$A5,'เคี้ยวเอื้อง รายชุดการฆ่า'!$I:$I,$B5)</f>
        <v>0</v>
      </c>
      <c r="N5" s="11">
        <f>SUMIFS('เคี้ยวเอื้อง รายชุดการฆ่า'!AI:AI,'เคี้ยวเอื้อง รายชุดการฆ่า'!$F:$F,$A5,'เคี้ยวเอื้อง รายชุดการฆ่า'!$I:$I,$B5)</f>
        <v>0</v>
      </c>
      <c r="O5" s="11">
        <f>SUMIFS('เคี้ยวเอื้อง รายชุดการฆ่า'!AJ:AJ,'เคี้ยวเอื้อง รายชุดการฆ่า'!$F:$F,$A5,'เคี้ยวเอื้อง รายชุดการฆ่า'!$I:$I,$B5)</f>
        <v>0</v>
      </c>
      <c r="P5" s="11">
        <f>SUMIFS('เคี้ยวเอื้อง รายชุดการฆ่า'!AK:AK,'เคี้ยวเอื้อง รายชุดการฆ่า'!$F:$F,$A5,'เคี้ยวเอื้อง รายชุดการฆ่า'!$I:$I,$B5)</f>
        <v>0</v>
      </c>
      <c r="Q5" s="11">
        <f>SUMIFS('เคี้ยวเอื้อง รายชุดการฆ่า'!AL:AL,'เคี้ยวเอื้อง รายชุดการฆ่า'!$F:$F,$A5,'เคี้ยวเอื้อง รายชุดการฆ่า'!$I:$I,$B5)</f>
        <v>0</v>
      </c>
      <c r="R5" s="11">
        <f>COUNTIFS('เคี้ยวเอื้อง รายชุดการฆ่า'!$F:$F,$A5,'เคี้ยวเอื้อง รายชุดการฆ่า'!$I:$I,$B5)</f>
        <v>0</v>
      </c>
      <c r="S5" s="11">
        <f>SUMIFS('เคี้ยวเอื้อง รายชุดการฆ่า'!AN:AN,'เคี้ยวเอื้อง รายชุดการฆ่า'!$F:$F,$A5,'เคี้ยวเอื้อง รายชุดการฆ่า'!$I:$I,$B5)</f>
        <v>0</v>
      </c>
      <c r="T5" s="11">
        <f>COUNTIFS('เคี้ยวเอื้อง รายชุดการฆ่า'!$F:$F,$A5,'เคี้ยวเอื้อง รายชุดการฆ่า'!$I:$I,$B5)</f>
        <v>0</v>
      </c>
    </row>
    <row r="6" spans="1:20">
      <c r="A6" s="9">
        <f>'เคี้ยวเอื้อง สรุปเดือน AM'!A6</f>
        <v>1</v>
      </c>
      <c r="B6" s="10" t="s">
        <v>43</v>
      </c>
      <c r="C6" s="11">
        <f>SUMIFS('เคี้ยวเอื้อง รายชุดการฆ่า'!X:X,'เคี้ยวเอื้อง รายชุดการฆ่า'!$F:$F,$A6,'เคี้ยวเอื้อง รายชุดการฆ่า'!$I:$I,$B6)</f>
        <v>0</v>
      </c>
      <c r="D6" s="11">
        <f>SUMIFS('เคี้ยวเอื้อง รายชุดการฆ่า'!Y:Y,'เคี้ยวเอื้อง รายชุดการฆ่า'!$F:$F,$A6,'เคี้ยวเอื้อง รายชุดการฆ่า'!$I:$I,$B6)</f>
        <v>0</v>
      </c>
      <c r="E6" s="11">
        <f>SUMIFS('เคี้ยวเอื้อง รายชุดการฆ่า'!Z:Z,'เคี้ยวเอื้อง รายชุดการฆ่า'!$F:$F,$A6,'เคี้ยวเอื้อง รายชุดการฆ่า'!$I:$I,$B6)</f>
        <v>0</v>
      </c>
      <c r="F6" s="11">
        <f>SUMIFS('เคี้ยวเอื้อง รายชุดการฆ่า'!AA:AA,'เคี้ยวเอื้อง รายชุดการฆ่า'!$F:$F,$A6,'เคี้ยวเอื้อง รายชุดการฆ่า'!$I:$I,$B6)</f>
        <v>0</v>
      </c>
      <c r="G6" s="11">
        <f>SUMIFS('เคี้ยวเอื้อง รายชุดการฆ่า'!AB:AB,'เคี้ยวเอื้อง รายชุดการฆ่า'!$F:$F,$A6,'เคี้ยวเอื้อง รายชุดการฆ่า'!$I:$I,$B6)</f>
        <v>0</v>
      </c>
      <c r="H6" s="11">
        <f>SUMIFS('เคี้ยวเอื้อง รายชุดการฆ่า'!AC:AC,'เคี้ยวเอื้อง รายชุดการฆ่า'!$F:$F,$A6,'เคี้ยวเอื้อง รายชุดการฆ่า'!$I:$I,$B6)</f>
        <v>0</v>
      </c>
      <c r="I6" s="11">
        <f>SUMIFS('เคี้ยวเอื้อง รายชุดการฆ่า'!AD:AD,'เคี้ยวเอื้อง รายชุดการฆ่า'!$F:$F,$A6,'เคี้ยวเอื้อง รายชุดการฆ่า'!$I:$I,$B6)</f>
        <v>0</v>
      </c>
      <c r="J6" s="11">
        <f>SUMIFS('เคี้ยวเอื้อง รายชุดการฆ่า'!AE:AE,'เคี้ยวเอื้อง รายชุดการฆ่า'!$F:$F,$A6,'เคี้ยวเอื้อง รายชุดการฆ่า'!$I:$I,$B6)</f>
        <v>0</v>
      </c>
      <c r="K6" s="11">
        <f>SUMIFS('เคี้ยวเอื้อง รายชุดการฆ่า'!AF:AF,'เคี้ยวเอื้อง รายชุดการฆ่า'!$F:$F,$A6,'เคี้ยวเอื้อง รายชุดการฆ่า'!$I:$I,$B6)</f>
        <v>0</v>
      </c>
      <c r="L6" s="11">
        <f>SUMIFS('เคี้ยวเอื้อง รายชุดการฆ่า'!AG:AG,'เคี้ยวเอื้อง รายชุดการฆ่า'!$F:$F,$A6,'เคี้ยวเอื้อง รายชุดการฆ่า'!$I:$I,$B6)</f>
        <v>0</v>
      </c>
      <c r="M6" s="11">
        <f>SUMIFS('เคี้ยวเอื้อง รายชุดการฆ่า'!AH:AH,'เคี้ยวเอื้อง รายชุดการฆ่า'!$F:$F,$A6,'เคี้ยวเอื้อง รายชุดการฆ่า'!$I:$I,$B6)</f>
        <v>0</v>
      </c>
      <c r="N6" s="11">
        <f>SUMIFS('เคี้ยวเอื้อง รายชุดการฆ่า'!AI:AI,'เคี้ยวเอื้อง รายชุดการฆ่า'!$F:$F,$A6,'เคี้ยวเอื้อง รายชุดการฆ่า'!$I:$I,$B6)</f>
        <v>0</v>
      </c>
      <c r="O6" s="11">
        <f>SUMIFS('เคี้ยวเอื้อง รายชุดการฆ่า'!AJ:AJ,'เคี้ยวเอื้อง รายชุดการฆ่า'!$F:$F,$A6,'เคี้ยวเอื้อง รายชุดการฆ่า'!$I:$I,$B6)</f>
        <v>0</v>
      </c>
      <c r="P6" s="11">
        <f>SUMIFS('เคี้ยวเอื้อง รายชุดการฆ่า'!AK:AK,'เคี้ยวเอื้อง รายชุดการฆ่า'!$F:$F,$A6,'เคี้ยวเอื้อง รายชุดการฆ่า'!$I:$I,$B6)</f>
        <v>0</v>
      </c>
      <c r="Q6" s="11">
        <f>SUMIFS('เคี้ยวเอื้อง รายชุดการฆ่า'!AL:AL,'เคี้ยวเอื้อง รายชุดการฆ่า'!$F:$F,$A6,'เคี้ยวเอื้อง รายชุดการฆ่า'!$I:$I,$B6)</f>
        <v>0</v>
      </c>
      <c r="R6" s="11">
        <f>COUNTIFS('เคี้ยวเอื้อง รายชุดการฆ่า'!$F:$F,$A6,'เคี้ยวเอื้อง รายชุดการฆ่า'!$I:$I,$B6)</f>
        <v>0</v>
      </c>
      <c r="S6" s="11">
        <f>SUMIFS('เคี้ยวเอื้อง รายชุดการฆ่า'!AN:AN,'เคี้ยวเอื้อง รายชุดการฆ่า'!$F:$F,$A6,'เคี้ยวเอื้อง รายชุดการฆ่า'!$I:$I,$B6)</f>
        <v>0</v>
      </c>
      <c r="T6" s="11">
        <f>COUNTIFS('เคี้ยวเอื้อง รายชุดการฆ่า'!$F:$F,$A6,'เคี้ยวเอื้อง รายชุดการฆ่า'!$I:$I,$B6)</f>
        <v>0</v>
      </c>
    </row>
    <row r="7" spans="1:20">
      <c r="A7" s="9">
        <f>'เคี้ยวเอื้อง สรุปเดือน AM'!A7</f>
        <v>1</v>
      </c>
      <c r="B7" s="10" t="s">
        <v>44</v>
      </c>
      <c r="C7" s="11">
        <f>SUMIFS('เคี้ยวเอื้อง รายชุดการฆ่า'!X:X,'เคี้ยวเอื้อง รายชุดการฆ่า'!$F:$F,$A7,'เคี้ยวเอื้อง รายชุดการฆ่า'!$I:$I,$B7)</f>
        <v>0</v>
      </c>
      <c r="D7" s="11">
        <f>SUMIFS('เคี้ยวเอื้อง รายชุดการฆ่า'!Y:Y,'เคี้ยวเอื้อง รายชุดการฆ่า'!$F:$F,$A7,'เคี้ยวเอื้อง รายชุดการฆ่า'!$I:$I,$B7)</f>
        <v>0</v>
      </c>
      <c r="E7" s="11">
        <f>SUMIFS('เคี้ยวเอื้อง รายชุดการฆ่า'!Z:Z,'เคี้ยวเอื้อง รายชุดการฆ่า'!$F:$F,$A7,'เคี้ยวเอื้อง รายชุดการฆ่า'!$I:$I,$B7)</f>
        <v>0</v>
      </c>
      <c r="F7" s="11">
        <f>SUMIFS('เคี้ยวเอื้อง รายชุดการฆ่า'!AA:AA,'เคี้ยวเอื้อง รายชุดการฆ่า'!$F:$F,$A7,'เคี้ยวเอื้อง รายชุดการฆ่า'!$I:$I,$B7)</f>
        <v>0</v>
      </c>
      <c r="G7" s="11">
        <f>SUMIFS('เคี้ยวเอื้อง รายชุดการฆ่า'!AB:AB,'เคี้ยวเอื้อง รายชุดการฆ่า'!$F:$F,$A7,'เคี้ยวเอื้อง รายชุดการฆ่า'!$I:$I,$B7)</f>
        <v>0</v>
      </c>
      <c r="H7" s="11">
        <f>SUMIFS('เคี้ยวเอื้อง รายชุดการฆ่า'!AC:AC,'เคี้ยวเอื้อง รายชุดการฆ่า'!$F:$F,$A7,'เคี้ยวเอื้อง รายชุดการฆ่า'!$I:$I,$B7)</f>
        <v>0</v>
      </c>
      <c r="I7" s="11">
        <f>SUMIFS('เคี้ยวเอื้อง รายชุดการฆ่า'!AD:AD,'เคี้ยวเอื้อง รายชุดการฆ่า'!$F:$F,$A7,'เคี้ยวเอื้อง รายชุดการฆ่า'!$I:$I,$B7)</f>
        <v>0</v>
      </c>
      <c r="J7" s="11">
        <f>SUMIFS('เคี้ยวเอื้อง รายชุดการฆ่า'!AE:AE,'เคี้ยวเอื้อง รายชุดการฆ่า'!$F:$F,$A7,'เคี้ยวเอื้อง รายชุดการฆ่า'!$I:$I,$B7)</f>
        <v>0</v>
      </c>
      <c r="K7" s="11">
        <f>SUMIFS('เคี้ยวเอื้อง รายชุดการฆ่า'!AF:AF,'เคี้ยวเอื้อง รายชุดการฆ่า'!$F:$F,$A7,'เคี้ยวเอื้อง รายชุดการฆ่า'!$I:$I,$B7)</f>
        <v>0</v>
      </c>
      <c r="L7" s="11">
        <f>SUMIFS('เคี้ยวเอื้อง รายชุดการฆ่า'!AG:AG,'เคี้ยวเอื้อง รายชุดการฆ่า'!$F:$F,$A7,'เคี้ยวเอื้อง รายชุดการฆ่า'!$I:$I,$B7)</f>
        <v>0</v>
      </c>
      <c r="M7" s="11">
        <f>SUMIFS('เคี้ยวเอื้อง รายชุดการฆ่า'!AH:AH,'เคี้ยวเอื้อง รายชุดการฆ่า'!$F:$F,$A7,'เคี้ยวเอื้อง รายชุดการฆ่า'!$I:$I,$B7)</f>
        <v>0</v>
      </c>
      <c r="N7" s="11">
        <f>SUMIFS('เคี้ยวเอื้อง รายชุดการฆ่า'!AI:AI,'เคี้ยวเอื้อง รายชุดการฆ่า'!$F:$F,$A7,'เคี้ยวเอื้อง รายชุดการฆ่า'!$I:$I,$B7)</f>
        <v>0</v>
      </c>
      <c r="O7" s="11">
        <f>SUMIFS('เคี้ยวเอื้อง รายชุดการฆ่า'!AJ:AJ,'เคี้ยวเอื้อง รายชุดการฆ่า'!$F:$F,$A7,'เคี้ยวเอื้อง รายชุดการฆ่า'!$I:$I,$B7)</f>
        <v>0</v>
      </c>
      <c r="P7" s="11">
        <f>SUMIFS('เคี้ยวเอื้อง รายชุดการฆ่า'!AK:AK,'เคี้ยวเอื้อง รายชุดการฆ่า'!$F:$F,$A7,'เคี้ยวเอื้อง รายชุดการฆ่า'!$I:$I,$B7)</f>
        <v>0</v>
      </c>
      <c r="Q7" s="11">
        <f>SUMIFS('เคี้ยวเอื้อง รายชุดการฆ่า'!AL:AL,'เคี้ยวเอื้อง รายชุดการฆ่า'!$F:$F,$A7,'เคี้ยวเอื้อง รายชุดการฆ่า'!$I:$I,$B7)</f>
        <v>0</v>
      </c>
      <c r="R7" s="11">
        <f>COUNTIFS('เคี้ยวเอื้อง รายชุดการฆ่า'!$F:$F,$A7,'เคี้ยวเอื้อง รายชุดการฆ่า'!$I:$I,$B7)</f>
        <v>0</v>
      </c>
      <c r="S7" s="11">
        <f>SUMIFS('เคี้ยวเอื้อง รายชุดการฆ่า'!AN:AN,'เคี้ยวเอื้อง รายชุดการฆ่า'!$F:$F,$A7,'เคี้ยวเอื้อง รายชุดการฆ่า'!$I:$I,$B7)</f>
        <v>0</v>
      </c>
      <c r="T7" s="11">
        <f>COUNTIFS('เคี้ยวเอื้อง รายชุดการฆ่า'!$F:$F,$A7,'เคี้ยวเอื้อง รายชุดการฆ่า'!$I:$I,$B7)</f>
        <v>0</v>
      </c>
    </row>
    <row r="8" spans="1:20">
      <c r="A8" s="9">
        <f>'เคี้ยวเอื้อง สรุปเดือน AM'!A8</f>
        <v>2</v>
      </c>
      <c r="B8" s="10" t="s">
        <v>41</v>
      </c>
      <c r="C8" s="11">
        <f>SUMIFS('เคี้ยวเอื้อง รายชุดการฆ่า'!X:X,'เคี้ยวเอื้อง รายชุดการฆ่า'!$F:$F,$A8,'เคี้ยวเอื้อง รายชุดการฆ่า'!$I:$I,$B8)</f>
        <v>0</v>
      </c>
      <c r="D8" s="11">
        <f>SUMIFS('เคี้ยวเอื้อง รายชุดการฆ่า'!Y:Y,'เคี้ยวเอื้อง รายชุดการฆ่า'!$F:$F,$A8,'เคี้ยวเอื้อง รายชุดการฆ่า'!$I:$I,$B8)</f>
        <v>0</v>
      </c>
      <c r="E8" s="11">
        <f>SUMIFS('เคี้ยวเอื้อง รายชุดการฆ่า'!Z:Z,'เคี้ยวเอื้อง รายชุดการฆ่า'!$F:$F,$A8,'เคี้ยวเอื้อง รายชุดการฆ่า'!$I:$I,$B8)</f>
        <v>0</v>
      </c>
      <c r="F8" s="11">
        <f>SUMIFS('เคี้ยวเอื้อง รายชุดการฆ่า'!AA:AA,'เคี้ยวเอื้อง รายชุดการฆ่า'!$F:$F,$A8,'เคี้ยวเอื้อง รายชุดการฆ่า'!$I:$I,$B8)</f>
        <v>0</v>
      </c>
      <c r="G8" s="11">
        <f>SUMIFS('เคี้ยวเอื้อง รายชุดการฆ่า'!AB:AB,'เคี้ยวเอื้อง รายชุดการฆ่า'!$F:$F,$A8,'เคี้ยวเอื้อง รายชุดการฆ่า'!$I:$I,$B8)</f>
        <v>0</v>
      </c>
      <c r="H8" s="11">
        <f>SUMIFS('เคี้ยวเอื้อง รายชุดการฆ่า'!AC:AC,'เคี้ยวเอื้อง รายชุดการฆ่า'!$F:$F,$A8,'เคี้ยวเอื้อง รายชุดการฆ่า'!$I:$I,$B8)</f>
        <v>0</v>
      </c>
      <c r="I8" s="11">
        <f>SUMIFS('เคี้ยวเอื้อง รายชุดการฆ่า'!AD:AD,'เคี้ยวเอื้อง รายชุดการฆ่า'!$F:$F,$A8,'เคี้ยวเอื้อง รายชุดการฆ่า'!$I:$I,$B8)</f>
        <v>0</v>
      </c>
      <c r="J8" s="11">
        <f>SUMIFS('เคี้ยวเอื้อง รายชุดการฆ่า'!AE:AE,'เคี้ยวเอื้อง รายชุดการฆ่า'!$F:$F,$A8,'เคี้ยวเอื้อง รายชุดการฆ่า'!$I:$I,$B8)</f>
        <v>0</v>
      </c>
      <c r="K8" s="11">
        <f>SUMIFS('เคี้ยวเอื้อง รายชุดการฆ่า'!AF:AF,'เคี้ยวเอื้อง รายชุดการฆ่า'!$F:$F,$A8,'เคี้ยวเอื้อง รายชุดการฆ่า'!$I:$I,$B8)</f>
        <v>0</v>
      </c>
      <c r="L8" s="11">
        <f>SUMIFS('เคี้ยวเอื้อง รายชุดการฆ่า'!AG:AG,'เคี้ยวเอื้อง รายชุดการฆ่า'!$F:$F,$A8,'เคี้ยวเอื้อง รายชุดการฆ่า'!$I:$I,$B8)</f>
        <v>0</v>
      </c>
      <c r="M8" s="11">
        <f>SUMIFS('เคี้ยวเอื้อง รายชุดการฆ่า'!AH:AH,'เคี้ยวเอื้อง รายชุดการฆ่า'!$F:$F,$A8,'เคี้ยวเอื้อง รายชุดการฆ่า'!$I:$I,$B8)</f>
        <v>0</v>
      </c>
      <c r="N8" s="11">
        <f>SUMIFS('เคี้ยวเอื้อง รายชุดการฆ่า'!AI:AI,'เคี้ยวเอื้อง รายชุดการฆ่า'!$F:$F,$A8,'เคี้ยวเอื้อง รายชุดการฆ่า'!$I:$I,$B8)</f>
        <v>0</v>
      </c>
      <c r="O8" s="11">
        <f>SUMIFS('เคี้ยวเอื้อง รายชุดการฆ่า'!AJ:AJ,'เคี้ยวเอื้อง รายชุดการฆ่า'!$F:$F,$A8,'เคี้ยวเอื้อง รายชุดการฆ่า'!$I:$I,$B8)</f>
        <v>0</v>
      </c>
      <c r="P8" s="11">
        <f>SUMIFS('เคี้ยวเอื้อง รายชุดการฆ่า'!AK:AK,'เคี้ยวเอื้อง รายชุดการฆ่า'!$F:$F,$A8,'เคี้ยวเอื้อง รายชุดการฆ่า'!$I:$I,$B8)</f>
        <v>0</v>
      </c>
      <c r="Q8" s="11">
        <f>SUMIFS('เคี้ยวเอื้อง รายชุดการฆ่า'!AL:AL,'เคี้ยวเอื้อง รายชุดการฆ่า'!$F:$F,$A8,'เคี้ยวเอื้อง รายชุดการฆ่า'!$I:$I,$B8)</f>
        <v>0</v>
      </c>
      <c r="R8" s="11">
        <f>COUNTIFS('เคี้ยวเอื้อง รายชุดการฆ่า'!$F:$F,$A8,'เคี้ยวเอื้อง รายชุดการฆ่า'!$I:$I,$B8)</f>
        <v>0</v>
      </c>
      <c r="S8" s="11">
        <f>SUMIFS('เคี้ยวเอื้อง รายชุดการฆ่า'!AN:AN,'เคี้ยวเอื้อง รายชุดการฆ่า'!$F:$F,$A8,'เคี้ยวเอื้อง รายชุดการฆ่า'!$I:$I,$B8)</f>
        <v>0</v>
      </c>
      <c r="T8" s="11">
        <f>COUNTIFS('เคี้ยวเอื้อง รายชุดการฆ่า'!$F:$F,$A8,'เคี้ยวเอื้อง รายชุดการฆ่า'!$I:$I,$B8)</f>
        <v>0</v>
      </c>
    </row>
    <row r="9" spans="1:20">
      <c r="A9" s="9">
        <f>'เคี้ยวเอื้อง สรุปเดือน AM'!A9</f>
        <v>2</v>
      </c>
      <c r="B9" s="10" t="s">
        <v>42</v>
      </c>
      <c r="C9" s="11">
        <f>SUMIFS('เคี้ยวเอื้อง รายชุดการฆ่า'!X:X,'เคี้ยวเอื้อง รายชุดการฆ่า'!$F:$F,$A9,'เคี้ยวเอื้อง รายชุดการฆ่า'!$I:$I,$B9)</f>
        <v>0</v>
      </c>
      <c r="D9" s="11">
        <f>SUMIFS('เคี้ยวเอื้อง รายชุดการฆ่า'!Y:Y,'เคี้ยวเอื้อง รายชุดการฆ่า'!$F:$F,$A9,'เคี้ยวเอื้อง รายชุดการฆ่า'!$I:$I,$B9)</f>
        <v>0</v>
      </c>
      <c r="E9" s="11">
        <f>SUMIFS('เคี้ยวเอื้อง รายชุดการฆ่า'!Z:Z,'เคี้ยวเอื้อง รายชุดการฆ่า'!$F:$F,$A9,'เคี้ยวเอื้อง รายชุดการฆ่า'!$I:$I,$B9)</f>
        <v>0</v>
      </c>
      <c r="F9" s="11">
        <f>SUMIFS('เคี้ยวเอื้อง รายชุดการฆ่า'!AA:AA,'เคี้ยวเอื้อง รายชุดการฆ่า'!$F:$F,$A9,'เคี้ยวเอื้อง รายชุดการฆ่า'!$I:$I,$B9)</f>
        <v>0</v>
      </c>
      <c r="G9" s="11">
        <f>SUMIFS('เคี้ยวเอื้อง รายชุดการฆ่า'!AB:AB,'เคี้ยวเอื้อง รายชุดการฆ่า'!$F:$F,$A9,'เคี้ยวเอื้อง รายชุดการฆ่า'!$I:$I,$B9)</f>
        <v>0</v>
      </c>
      <c r="H9" s="11">
        <f>SUMIFS('เคี้ยวเอื้อง รายชุดการฆ่า'!AC:AC,'เคี้ยวเอื้อง รายชุดการฆ่า'!$F:$F,$A9,'เคี้ยวเอื้อง รายชุดการฆ่า'!$I:$I,$B9)</f>
        <v>0</v>
      </c>
      <c r="I9" s="11">
        <f>SUMIFS('เคี้ยวเอื้อง รายชุดการฆ่า'!AD:AD,'เคี้ยวเอื้อง รายชุดการฆ่า'!$F:$F,$A9,'เคี้ยวเอื้อง รายชุดการฆ่า'!$I:$I,$B9)</f>
        <v>0</v>
      </c>
      <c r="J9" s="11">
        <f>SUMIFS('เคี้ยวเอื้อง รายชุดการฆ่า'!AE:AE,'เคี้ยวเอื้อง รายชุดการฆ่า'!$F:$F,$A9,'เคี้ยวเอื้อง รายชุดการฆ่า'!$I:$I,$B9)</f>
        <v>0</v>
      </c>
      <c r="K9" s="11">
        <f>SUMIFS('เคี้ยวเอื้อง รายชุดการฆ่า'!AF:AF,'เคี้ยวเอื้อง รายชุดการฆ่า'!$F:$F,$A9,'เคี้ยวเอื้อง รายชุดการฆ่า'!$I:$I,$B9)</f>
        <v>0</v>
      </c>
      <c r="L9" s="11">
        <f>SUMIFS('เคี้ยวเอื้อง รายชุดการฆ่า'!AG:AG,'เคี้ยวเอื้อง รายชุดการฆ่า'!$F:$F,$A9,'เคี้ยวเอื้อง รายชุดการฆ่า'!$I:$I,$B9)</f>
        <v>0</v>
      </c>
      <c r="M9" s="11">
        <f>SUMIFS('เคี้ยวเอื้อง รายชุดการฆ่า'!AH:AH,'เคี้ยวเอื้อง รายชุดการฆ่า'!$F:$F,$A9,'เคี้ยวเอื้อง รายชุดการฆ่า'!$I:$I,$B9)</f>
        <v>0</v>
      </c>
      <c r="N9" s="11">
        <f>SUMIFS('เคี้ยวเอื้อง รายชุดการฆ่า'!AI:AI,'เคี้ยวเอื้อง รายชุดการฆ่า'!$F:$F,$A9,'เคี้ยวเอื้อง รายชุดการฆ่า'!$I:$I,$B9)</f>
        <v>0</v>
      </c>
      <c r="O9" s="11">
        <f>SUMIFS('เคี้ยวเอื้อง รายชุดการฆ่า'!AJ:AJ,'เคี้ยวเอื้อง รายชุดการฆ่า'!$F:$F,$A9,'เคี้ยวเอื้อง รายชุดการฆ่า'!$I:$I,$B9)</f>
        <v>0</v>
      </c>
      <c r="P9" s="11">
        <f>SUMIFS('เคี้ยวเอื้อง รายชุดการฆ่า'!AK:AK,'เคี้ยวเอื้อง รายชุดการฆ่า'!$F:$F,$A9,'เคี้ยวเอื้อง รายชุดการฆ่า'!$I:$I,$B9)</f>
        <v>0</v>
      </c>
      <c r="Q9" s="11">
        <f>SUMIFS('เคี้ยวเอื้อง รายชุดการฆ่า'!AL:AL,'เคี้ยวเอื้อง รายชุดการฆ่า'!$F:$F,$A9,'เคี้ยวเอื้อง รายชุดการฆ่า'!$I:$I,$B9)</f>
        <v>0</v>
      </c>
      <c r="R9" s="11">
        <f>COUNTIFS('เคี้ยวเอื้อง รายชุดการฆ่า'!$F:$F,$A9,'เคี้ยวเอื้อง รายชุดการฆ่า'!$I:$I,$B9)</f>
        <v>0</v>
      </c>
      <c r="S9" s="11">
        <f>SUMIFS('เคี้ยวเอื้อง รายชุดการฆ่า'!AN:AN,'เคี้ยวเอื้อง รายชุดการฆ่า'!$F:$F,$A9,'เคี้ยวเอื้อง รายชุดการฆ่า'!$I:$I,$B9)</f>
        <v>0</v>
      </c>
      <c r="T9" s="11">
        <f>COUNTIFS('เคี้ยวเอื้อง รายชุดการฆ่า'!$F:$F,$A9,'เคี้ยวเอื้อง รายชุดการฆ่า'!$I:$I,$B9)</f>
        <v>0</v>
      </c>
    </row>
    <row r="10" spans="1:20">
      <c r="A10" s="9">
        <f>'เคี้ยวเอื้อง สรุปเดือน AM'!A10</f>
        <v>2</v>
      </c>
      <c r="B10" s="10" t="s">
        <v>43</v>
      </c>
      <c r="C10" s="11">
        <f>SUMIFS('เคี้ยวเอื้อง รายชุดการฆ่า'!X:X,'เคี้ยวเอื้อง รายชุดการฆ่า'!$F:$F,$A10,'เคี้ยวเอื้อง รายชุดการฆ่า'!$I:$I,$B10)</f>
        <v>0</v>
      </c>
      <c r="D10" s="11">
        <f>SUMIFS('เคี้ยวเอื้อง รายชุดการฆ่า'!Y:Y,'เคี้ยวเอื้อง รายชุดการฆ่า'!$F:$F,$A10,'เคี้ยวเอื้อง รายชุดการฆ่า'!$I:$I,$B10)</f>
        <v>0</v>
      </c>
      <c r="E10" s="11">
        <f>SUMIFS('เคี้ยวเอื้อง รายชุดการฆ่า'!Z:Z,'เคี้ยวเอื้อง รายชุดการฆ่า'!$F:$F,$A10,'เคี้ยวเอื้อง รายชุดการฆ่า'!$I:$I,$B10)</f>
        <v>0</v>
      </c>
      <c r="F10" s="11">
        <f>SUMIFS('เคี้ยวเอื้อง รายชุดการฆ่า'!AA:AA,'เคี้ยวเอื้อง รายชุดการฆ่า'!$F:$F,$A10,'เคี้ยวเอื้อง รายชุดการฆ่า'!$I:$I,$B10)</f>
        <v>0</v>
      </c>
      <c r="G10" s="11">
        <f>SUMIFS('เคี้ยวเอื้อง รายชุดการฆ่า'!AB:AB,'เคี้ยวเอื้อง รายชุดการฆ่า'!$F:$F,$A10,'เคี้ยวเอื้อง รายชุดการฆ่า'!$I:$I,$B10)</f>
        <v>0</v>
      </c>
      <c r="H10" s="11">
        <f>SUMIFS('เคี้ยวเอื้อง รายชุดการฆ่า'!AC:AC,'เคี้ยวเอื้อง รายชุดการฆ่า'!$F:$F,$A10,'เคี้ยวเอื้อง รายชุดการฆ่า'!$I:$I,$B10)</f>
        <v>0</v>
      </c>
      <c r="I10" s="11">
        <f>SUMIFS('เคี้ยวเอื้อง รายชุดการฆ่า'!AD:AD,'เคี้ยวเอื้อง รายชุดการฆ่า'!$F:$F,$A10,'เคี้ยวเอื้อง รายชุดการฆ่า'!$I:$I,$B10)</f>
        <v>0</v>
      </c>
      <c r="J10" s="11">
        <f>SUMIFS('เคี้ยวเอื้อง รายชุดการฆ่า'!AE:AE,'เคี้ยวเอื้อง รายชุดการฆ่า'!$F:$F,$A10,'เคี้ยวเอื้อง รายชุดการฆ่า'!$I:$I,$B10)</f>
        <v>0</v>
      </c>
      <c r="K10" s="11">
        <f>SUMIFS('เคี้ยวเอื้อง รายชุดการฆ่า'!AF:AF,'เคี้ยวเอื้อง รายชุดการฆ่า'!$F:$F,$A10,'เคี้ยวเอื้อง รายชุดการฆ่า'!$I:$I,$B10)</f>
        <v>0</v>
      </c>
      <c r="L10" s="11">
        <f>SUMIFS('เคี้ยวเอื้อง รายชุดการฆ่า'!AG:AG,'เคี้ยวเอื้อง รายชุดการฆ่า'!$F:$F,$A10,'เคี้ยวเอื้อง รายชุดการฆ่า'!$I:$I,$B10)</f>
        <v>0</v>
      </c>
      <c r="M10" s="11">
        <f>SUMIFS('เคี้ยวเอื้อง รายชุดการฆ่า'!AH:AH,'เคี้ยวเอื้อง รายชุดการฆ่า'!$F:$F,$A10,'เคี้ยวเอื้อง รายชุดการฆ่า'!$I:$I,$B10)</f>
        <v>0</v>
      </c>
      <c r="N10" s="11">
        <f>SUMIFS('เคี้ยวเอื้อง รายชุดการฆ่า'!AI:AI,'เคี้ยวเอื้อง รายชุดการฆ่า'!$F:$F,$A10,'เคี้ยวเอื้อง รายชุดการฆ่า'!$I:$I,$B10)</f>
        <v>0</v>
      </c>
      <c r="O10" s="11">
        <f>SUMIFS('เคี้ยวเอื้อง รายชุดการฆ่า'!AJ:AJ,'เคี้ยวเอื้อง รายชุดการฆ่า'!$F:$F,$A10,'เคี้ยวเอื้อง รายชุดการฆ่า'!$I:$I,$B10)</f>
        <v>0</v>
      </c>
      <c r="P10" s="11">
        <f>SUMIFS('เคี้ยวเอื้อง รายชุดการฆ่า'!AK:AK,'เคี้ยวเอื้อง รายชุดการฆ่า'!$F:$F,$A10,'เคี้ยวเอื้อง รายชุดการฆ่า'!$I:$I,$B10)</f>
        <v>0</v>
      </c>
      <c r="Q10" s="11">
        <f>SUMIFS('เคี้ยวเอื้อง รายชุดการฆ่า'!AL:AL,'เคี้ยวเอื้อง รายชุดการฆ่า'!$F:$F,$A10,'เคี้ยวเอื้อง รายชุดการฆ่า'!$I:$I,$B10)</f>
        <v>0</v>
      </c>
      <c r="R10" s="11">
        <f>COUNTIFS('เคี้ยวเอื้อง รายชุดการฆ่า'!$F:$F,$A10,'เคี้ยวเอื้อง รายชุดการฆ่า'!$I:$I,$B10)</f>
        <v>0</v>
      </c>
      <c r="S10" s="11">
        <f>SUMIFS('เคี้ยวเอื้อง รายชุดการฆ่า'!AN:AN,'เคี้ยวเอื้อง รายชุดการฆ่า'!$F:$F,$A10,'เคี้ยวเอื้อง รายชุดการฆ่า'!$I:$I,$B10)</f>
        <v>0</v>
      </c>
      <c r="T10" s="11">
        <f>COUNTIFS('เคี้ยวเอื้อง รายชุดการฆ่า'!$F:$F,$A10,'เคี้ยวเอื้อง รายชุดการฆ่า'!$I:$I,$B10)</f>
        <v>0</v>
      </c>
    </row>
    <row r="11" spans="1:20">
      <c r="A11" s="9">
        <f>'เคี้ยวเอื้อง สรุปเดือน AM'!A11</f>
        <v>2</v>
      </c>
      <c r="B11" s="10" t="s">
        <v>44</v>
      </c>
      <c r="C11" s="11">
        <f>SUMIFS('เคี้ยวเอื้อง รายชุดการฆ่า'!X:X,'เคี้ยวเอื้อง รายชุดการฆ่า'!$F:$F,$A11,'เคี้ยวเอื้อง รายชุดการฆ่า'!$I:$I,$B11)</f>
        <v>0</v>
      </c>
      <c r="D11" s="11">
        <f>SUMIFS('เคี้ยวเอื้อง รายชุดการฆ่า'!Y:Y,'เคี้ยวเอื้อง รายชุดการฆ่า'!$F:$F,$A11,'เคี้ยวเอื้อง รายชุดการฆ่า'!$I:$I,$B11)</f>
        <v>0</v>
      </c>
      <c r="E11" s="11">
        <f>SUMIFS('เคี้ยวเอื้อง รายชุดการฆ่า'!Z:Z,'เคี้ยวเอื้อง รายชุดการฆ่า'!$F:$F,$A11,'เคี้ยวเอื้อง รายชุดการฆ่า'!$I:$I,$B11)</f>
        <v>0</v>
      </c>
      <c r="F11" s="11">
        <f>SUMIFS('เคี้ยวเอื้อง รายชุดการฆ่า'!AA:AA,'เคี้ยวเอื้อง รายชุดการฆ่า'!$F:$F,$A11,'เคี้ยวเอื้อง รายชุดการฆ่า'!$I:$I,$B11)</f>
        <v>0</v>
      </c>
      <c r="G11" s="11">
        <f>SUMIFS('เคี้ยวเอื้อง รายชุดการฆ่า'!AB:AB,'เคี้ยวเอื้อง รายชุดการฆ่า'!$F:$F,$A11,'เคี้ยวเอื้อง รายชุดการฆ่า'!$I:$I,$B11)</f>
        <v>0</v>
      </c>
      <c r="H11" s="11">
        <f>SUMIFS('เคี้ยวเอื้อง รายชุดการฆ่า'!AC:AC,'เคี้ยวเอื้อง รายชุดการฆ่า'!$F:$F,$A11,'เคี้ยวเอื้อง รายชุดการฆ่า'!$I:$I,$B11)</f>
        <v>0</v>
      </c>
      <c r="I11" s="11">
        <f>SUMIFS('เคี้ยวเอื้อง รายชุดการฆ่า'!AD:AD,'เคี้ยวเอื้อง รายชุดการฆ่า'!$F:$F,$A11,'เคี้ยวเอื้อง รายชุดการฆ่า'!$I:$I,$B11)</f>
        <v>0</v>
      </c>
      <c r="J11" s="11">
        <f>SUMIFS('เคี้ยวเอื้อง รายชุดการฆ่า'!AE:AE,'เคี้ยวเอื้อง รายชุดการฆ่า'!$F:$F,$A11,'เคี้ยวเอื้อง รายชุดการฆ่า'!$I:$I,$B11)</f>
        <v>0</v>
      </c>
      <c r="K11" s="11">
        <f>SUMIFS('เคี้ยวเอื้อง รายชุดการฆ่า'!AF:AF,'เคี้ยวเอื้อง รายชุดการฆ่า'!$F:$F,$A11,'เคี้ยวเอื้อง รายชุดการฆ่า'!$I:$I,$B11)</f>
        <v>0</v>
      </c>
      <c r="L11" s="11">
        <f>SUMIFS('เคี้ยวเอื้อง รายชุดการฆ่า'!AG:AG,'เคี้ยวเอื้อง รายชุดการฆ่า'!$F:$F,$A11,'เคี้ยวเอื้อง รายชุดการฆ่า'!$I:$I,$B11)</f>
        <v>0</v>
      </c>
      <c r="M11" s="11">
        <f>SUMIFS('เคี้ยวเอื้อง รายชุดการฆ่า'!AH:AH,'เคี้ยวเอื้อง รายชุดการฆ่า'!$F:$F,$A11,'เคี้ยวเอื้อง รายชุดการฆ่า'!$I:$I,$B11)</f>
        <v>0</v>
      </c>
      <c r="N11" s="11">
        <f>SUMIFS('เคี้ยวเอื้อง รายชุดการฆ่า'!AI:AI,'เคี้ยวเอื้อง รายชุดการฆ่า'!$F:$F,$A11,'เคี้ยวเอื้อง รายชุดการฆ่า'!$I:$I,$B11)</f>
        <v>0</v>
      </c>
      <c r="O11" s="11">
        <f>SUMIFS('เคี้ยวเอื้อง รายชุดการฆ่า'!AJ:AJ,'เคี้ยวเอื้อง รายชุดการฆ่า'!$F:$F,$A11,'เคี้ยวเอื้อง รายชุดการฆ่า'!$I:$I,$B11)</f>
        <v>0</v>
      </c>
      <c r="P11" s="11">
        <f>SUMIFS('เคี้ยวเอื้อง รายชุดการฆ่า'!AK:AK,'เคี้ยวเอื้อง รายชุดการฆ่า'!$F:$F,$A11,'เคี้ยวเอื้อง รายชุดการฆ่า'!$I:$I,$B11)</f>
        <v>0</v>
      </c>
      <c r="Q11" s="11">
        <f>SUMIFS('เคี้ยวเอื้อง รายชุดการฆ่า'!AL:AL,'เคี้ยวเอื้อง รายชุดการฆ่า'!$F:$F,$A11,'เคี้ยวเอื้อง รายชุดการฆ่า'!$I:$I,$B11)</f>
        <v>0</v>
      </c>
      <c r="R11" s="11">
        <f>COUNTIFS('เคี้ยวเอื้อง รายชุดการฆ่า'!$F:$F,$A11,'เคี้ยวเอื้อง รายชุดการฆ่า'!$I:$I,$B11)</f>
        <v>0</v>
      </c>
      <c r="S11" s="11">
        <f>SUMIFS('เคี้ยวเอื้อง รายชุดการฆ่า'!AN:AN,'เคี้ยวเอื้อง รายชุดการฆ่า'!$F:$F,$A11,'เคี้ยวเอื้อง รายชุดการฆ่า'!$I:$I,$B11)</f>
        <v>0</v>
      </c>
      <c r="T11" s="11">
        <f>COUNTIFS('เคี้ยวเอื้อง รายชุดการฆ่า'!$F:$F,$A11,'เคี้ยวเอื้อง รายชุดการฆ่า'!$I:$I,$B11)</f>
        <v>0</v>
      </c>
    </row>
    <row r="12" spans="1:20">
      <c r="A12" s="9">
        <f>'เคี้ยวเอื้อง สรุปเดือน AM'!A12</f>
        <v>3</v>
      </c>
      <c r="B12" s="10" t="s">
        <v>41</v>
      </c>
      <c r="C12" s="11">
        <f>SUMIFS('เคี้ยวเอื้อง รายชุดการฆ่า'!X:X,'เคี้ยวเอื้อง รายชุดการฆ่า'!$F:$F,$A12,'เคี้ยวเอื้อง รายชุดการฆ่า'!$I:$I,$B12)</f>
        <v>0</v>
      </c>
      <c r="D12" s="11">
        <f>SUMIFS('เคี้ยวเอื้อง รายชุดการฆ่า'!Y:Y,'เคี้ยวเอื้อง รายชุดการฆ่า'!$F:$F,$A12,'เคี้ยวเอื้อง รายชุดการฆ่า'!$I:$I,$B12)</f>
        <v>0</v>
      </c>
      <c r="E12" s="11">
        <f>SUMIFS('เคี้ยวเอื้อง รายชุดการฆ่า'!Z:Z,'เคี้ยวเอื้อง รายชุดการฆ่า'!$F:$F,$A12,'เคี้ยวเอื้อง รายชุดการฆ่า'!$I:$I,$B12)</f>
        <v>0</v>
      </c>
      <c r="F12" s="11">
        <f>SUMIFS('เคี้ยวเอื้อง รายชุดการฆ่า'!AA:AA,'เคี้ยวเอื้อง รายชุดการฆ่า'!$F:$F,$A12,'เคี้ยวเอื้อง รายชุดการฆ่า'!$I:$I,$B12)</f>
        <v>0</v>
      </c>
      <c r="G12" s="11">
        <f>SUMIFS('เคี้ยวเอื้อง รายชุดการฆ่า'!AB:AB,'เคี้ยวเอื้อง รายชุดการฆ่า'!$F:$F,$A12,'เคี้ยวเอื้อง รายชุดการฆ่า'!$I:$I,$B12)</f>
        <v>0</v>
      </c>
      <c r="H12" s="11">
        <f>SUMIFS('เคี้ยวเอื้อง รายชุดการฆ่า'!AC:AC,'เคี้ยวเอื้อง รายชุดการฆ่า'!$F:$F,$A12,'เคี้ยวเอื้อง รายชุดการฆ่า'!$I:$I,$B12)</f>
        <v>0</v>
      </c>
      <c r="I12" s="11">
        <f>SUMIFS('เคี้ยวเอื้อง รายชุดการฆ่า'!AD:AD,'เคี้ยวเอื้อง รายชุดการฆ่า'!$F:$F,$A12,'เคี้ยวเอื้อง รายชุดการฆ่า'!$I:$I,$B12)</f>
        <v>0</v>
      </c>
      <c r="J12" s="11">
        <f>SUMIFS('เคี้ยวเอื้อง รายชุดการฆ่า'!AE:AE,'เคี้ยวเอื้อง รายชุดการฆ่า'!$F:$F,$A12,'เคี้ยวเอื้อง รายชุดการฆ่า'!$I:$I,$B12)</f>
        <v>0</v>
      </c>
      <c r="K12" s="11">
        <f>SUMIFS('เคี้ยวเอื้อง รายชุดการฆ่า'!AF:AF,'เคี้ยวเอื้อง รายชุดการฆ่า'!$F:$F,$A12,'เคี้ยวเอื้อง รายชุดการฆ่า'!$I:$I,$B12)</f>
        <v>0</v>
      </c>
      <c r="L12" s="11">
        <f>SUMIFS('เคี้ยวเอื้อง รายชุดการฆ่า'!AG:AG,'เคี้ยวเอื้อง รายชุดการฆ่า'!$F:$F,$A12,'เคี้ยวเอื้อง รายชุดการฆ่า'!$I:$I,$B12)</f>
        <v>0</v>
      </c>
      <c r="M12" s="11">
        <f>SUMIFS('เคี้ยวเอื้อง รายชุดการฆ่า'!AH:AH,'เคี้ยวเอื้อง รายชุดการฆ่า'!$F:$F,$A12,'เคี้ยวเอื้อง รายชุดการฆ่า'!$I:$I,$B12)</f>
        <v>0</v>
      </c>
      <c r="N12" s="11">
        <f>SUMIFS('เคี้ยวเอื้อง รายชุดการฆ่า'!AI:AI,'เคี้ยวเอื้อง รายชุดการฆ่า'!$F:$F,$A12,'เคี้ยวเอื้อง รายชุดการฆ่า'!$I:$I,$B12)</f>
        <v>0</v>
      </c>
      <c r="O12" s="11">
        <f>SUMIFS('เคี้ยวเอื้อง รายชุดการฆ่า'!AJ:AJ,'เคี้ยวเอื้อง รายชุดการฆ่า'!$F:$F,$A12,'เคี้ยวเอื้อง รายชุดการฆ่า'!$I:$I,$B12)</f>
        <v>0</v>
      </c>
      <c r="P12" s="11">
        <f>SUMIFS('เคี้ยวเอื้อง รายชุดการฆ่า'!AK:AK,'เคี้ยวเอื้อง รายชุดการฆ่า'!$F:$F,$A12,'เคี้ยวเอื้อง รายชุดการฆ่า'!$I:$I,$B12)</f>
        <v>0</v>
      </c>
      <c r="Q12" s="11">
        <f>SUMIFS('เคี้ยวเอื้อง รายชุดการฆ่า'!AL:AL,'เคี้ยวเอื้อง รายชุดการฆ่า'!$F:$F,$A12,'เคี้ยวเอื้อง รายชุดการฆ่า'!$I:$I,$B12)</f>
        <v>0</v>
      </c>
      <c r="R12" s="11">
        <f>COUNTIFS('เคี้ยวเอื้อง รายชุดการฆ่า'!$F:$F,$A12,'เคี้ยวเอื้อง รายชุดการฆ่า'!$I:$I,$B12)</f>
        <v>0</v>
      </c>
      <c r="S12" s="11">
        <f>SUMIFS('เคี้ยวเอื้อง รายชุดการฆ่า'!AN:AN,'เคี้ยวเอื้อง รายชุดการฆ่า'!$F:$F,$A12,'เคี้ยวเอื้อง รายชุดการฆ่า'!$I:$I,$B12)</f>
        <v>0</v>
      </c>
      <c r="T12" s="11">
        <f>COUNTIFS('เคี้ยวเอื้อง รายชุดการฆ่า'!$F:$F,$A12,'เคี้ยวเอื้อง รายชุดการฆ่า'!$I:$I,$B12)</f>
        <v>0</v>
      </c>
    </row>
    <row r="13" spans="1:20">
      <c r="A13" s="9">
        <f>'เคี้ยวเอื้อง สรุปเดือน AM'!A13</f>
        <v>3</v>
      </c>
      <c r="B13" s="10" t="s">
        <v>42</v>
      </c>
      <c r="C13" s="11">
        <f>SUMIFS('เคี้ยวเอื้อง รายชุดการฆ่า'!X:X,'เคี้ยวเอื้อง รายชุดการฆ่า'!$F:$F,$A13,'เคี้ยวเอื้อง รายชุดการฆ่า'!$I:$I,$B13)</f>
        <v>0</v>
      </c>
      <c r="D13" s="11">
        <f>SUMIFS('เคี้ยวเอื้อง รายชุดการฆ่า'!Y:Y,'เคี้ยวเอื้อง รายชุดการฆ่า'!$F:$F,$A13,'เคี้ยวเอื้อง รายชุดการฆ่า'!$I:$I,$B13)</f>
        <v>0</v>
      </c>
      <c r="E13" s="11">
        <f>SUMIFS('เคี้ยวเอื้อง รายชุดการฆ่า'!Z:Z,'เคี้ยวเอื้อง รายชุดการฆ่า'!$F:$F,$A13,'เคี้ยวเอื้อง รายชุดการฆ่า'!$I:$I,$B13)</f>
        <v>0</v>
      </c>
      <c r="F13" s="11">
        <f>SUMIFS('เคี้ยวเอื้อง รายชุดการฆ่า'!AA:AA,'เคี้ยวเอื้อง รายชุดการฆ่า'!$F:$F,$A13,'เคี้ยวเอื้อง รายชุดการฆ่า'!$I:$I,$B13)</f>
        <v>0</v>
      </c>
      <c r="G13" s="11">
        <f>SUMIFS('เคี้ยวเอื้อง รายชุดการฆ่า'!AB:AB,'เคี้ยวเอื้อง รายชุดการฆ่า'!$F:$F,$A13,'เคี้ยวเอื้อง รายชุดการฆ่า'!$I:$I,$B13)</f>
        <v>0</v>
      </c>
      <c r="H13" s="11">
        <f>SUMIFS('เคี้ยวเอื้อง รายชุดการฆ่า'!AC:AC,'เคี้ยวเอื้อง รายชุดการฆ่า'!$F:$F,$A13,'เคี้ยวเอื้อง รายชุดการฆ่า'!$I:$I,$B13)</f>
        <v>0</v>
      </c>
      <c r="I13" s="11">
        <f>SUMIFS('เคี้ยวเอื้อง รายชุดการฆ่า'!AD:AD,'เคี้ยวเอื้อง รายชุดการฆ่า'!$F:$F,$A13,'เคี้ยวเอื้อง รายชุดการฆ่า'!$I:$I,$B13)</f>
        <v>0</v>
      </c>
      <c r="J13" s="11">
        <f>SUMIFS('เคี้ยวเอื้อง รายชุดการฆ่า'!AE:AE,'เคี้ยวเอื้อง รายชุดการฆ่า'!$F:$F,$A13,'เคี้ยวเอื้อง รายชุดการฆ่า'!$I:$I,$B13)</f>
        <v>0</v>
      </c>
      <c r="K13" s="11">
        <f>SUMIFS('เคี้ยวเอื้อง รายชุดการฆ่า'!AF:AF,'เคี้ยวเอื้อง รายชุดการฆ่า'!$F:$F,$A13,'เคี้ยวเอื้อง รายชุดการฆ่า'!$I:$I,$B13)</f>
        <v>0</v>
      </c>
      <c r="L13" s="11">
        <f>SUMIFS('เคี้ยวเอื้อง รายชุดการฆ่า'!AG:AG,'เคี้ยวเอื้อง รายชุดการฆ่า'!$F:$F,$A13,'เคี้ยวเอื้อง รายชุดการฆ่า'!$I:$I,$B13)</f>
        <v>0</v>
      </c>
      <c r="M13" s="11">
        <f>SUMIFS('เคี้ยวเอื้อง รายชุดการฆ่า'!AH:AH,'เคี้ยวเอื้อง รายชุดการฆ่า'!$F:$F,$A13,'เคี้ยวเอื้อง รายชุดการฆ่า'!$I:$I,$B13)</f>
        <v>0</v>
      </c>
      <c r="N13" s="11">
        <f>SUMIFS('เคี้ยวเอื้อง รายชุดการฆ่า'!AI:AI,'เคี้ยวเอื้อง รายชุดการฆ่า'!$F:$F,$A13,'เคี้ยวเอื้อง รายชุดการฆ่า'!$I:$I,$B13)</f>
        <v>0</v>
      </c>
      <c r="O13" s="11">
        <f>SUMIFS('เคี้ยวเอื้อง รายชุดการฆ่า'!AJ:AJ,'เคี้ยวเอื้อง รายชุดการฆ่า'!$F:$F,$A13,'เคี้ยวเอื้อง รายชุดการฆ่า'!$I:$I,$B13)</f>
        <v>0</v>
      </c>
      <c r="P13" s="11">
        <f>SUMIFS('เคี้ยวเอื้อง รายชุดการฆ่า'!AK:AK,'เคี้ยวเอื้อง รายชุดการฆ่า'!$F:$F,$A13,'เคี้ยวเอื้อง รายชุดการฆ่า'!$I:$I,$B13)</f>
        <v>0</v>
      </c>
      <c r="Q13" s="11">
        <f>SUMIFS('เคี้ยวเอื้อง รายชุดการฆ่า'!AL:AL,'เคี้ยวเอื้อง รายชุดการฆ่า'!$F:$F,$A13,'เคี้ยวเอื้อง รายชุดการฆ่า'!$I:$I,$B13)</f>
        <v>0</v>
      </c>
      <c r="R13" s="11">
        <f>COUNTIFS('เคี้ยวเอื้อง รายชุดการฆ่า'!$F:$F,$A13,'เคี้ยวเอื้อง รายชุดการฆ่า'!$I:$I,$B13)</f>
        <v>0</v>
      </c>
      <c r="S13" s="11">
        <f>SUMIFS('เคี้ยวเอื้อง รายชุดการฆ่า'!AN:AN,'เคี้ยวเอื้อง รายชุดการฆ่า'!$F:$F,$A13,'เคี้ยวเอื้อง รายชุดการฆ่า'!$I:$I,$B13)</f>
        <v>0</v>
      </c>
      <c r="T13" s="11">
        <f>COUNTIFS('เคี้ยวเอื้อง รายชุดการฆ่า'!$F:$F,$A13,'เคี้ยวเอื้อง รายชุดการฆ่า'!$I:$I,$B13)</f>
        <v>0</v>
      </c>
    </row>
    <row r="14" spans="1:20">
      <c r="A14" s="9">
        <f>'เคี้ยวเอื้อง สรุปเดือน AM'!A14</f>
        <v>3</v>
      </c>
      <c r="B14" s="10" t="s">
        <v>43</v>
      </c>
      <c r="C14" s="11">
        <f>SUMIFS('เคี้ยวเอื้อง รายชุดการฆ่า'!X:X,'เคี้ยวเอื้อง รายชุดการฆ่า'!$F:$F,$A14,'เคี้ยวเอื้อง รายชุดการฆ่า'!$I:$I,$B14)</f>
        <v>0</v>
      </c>
      <c r="D14" s="11">
        <f>SUMIFS('เคี้ยวเอื้อง รายชุดการฆ่า'!Y:Y,'เคี้ยวเอื้อง รายชุดการฆ่า'!$F:$F,$A14,'เคี้ยวเอื้อง รายชุดการฆ่า'!$I:$I,$B14)</f>
        <v>0</v>
      </c>
      <c r="E14" s="11">
        <f>SUMIFS('เคี้ยวเอื้อง รายชุดการฆ่า'!Z:Z,'เคี้ยวเอื้อง รายชุดการฆ่า'!$F:$F,$A14,'เคี้ยวเอื้อง รายชุดการฆ่า'!$I:$I,$B14)</f>
        <v>0</v>
      </c>
      <c r="F14" s="11">
        <f>SUMIFS('เคี้ยวเอื้อง รายชุดการฆ่า'!AA:AA,'เคี้ยวเอื้อง รายชุดการฆ่า'!$F:$F,$A14,'เคี้ยวเอื้อง รายชุดการฆ่า'!$I:$I,$B14)</f>
        <v>0</v>
      </c>
      <c r="G14" s="11">
        <f>SUMIFS('เคี้ยวเอื้อง รายชุดการฆ่า'!AB:AB,'เคี้ยวเอื้อง รายชุดการฆ่า'!$F:$F,$A14,'เคี้ยวเอื้อง รายชุดการฆ่า'!$I:$I,$B14)</f>
        <v>0</v>
      </c>
      <c r="H14" s="11">
        <f>SUMIFS('เคี้ยวเอื้อง รายชุดการฆ่า'!AC:AC,'เคี้ยวเอื้อง รายชุดการฆ่า'!$F:$F,$A14,'เคี้ยวเอื้อง รายชุดการฆ่า'!$I:$I,$B14)</f>
        <v>0</v>
      </c>
      <c r="I14" s="11">
        <f>SUMIFS('เคี้ยวเอื้อง รายชุดการฆ่า'!AD:AD,'เคี้ยวเอื้อง รายชุดการฆ่า'!$F:$F,$A14,'เคี้ยวเอื้อง รายชุดการฆ่า'!$I:$I,$B14)</f>
        <v>0</v>
      </c>
      <c r="J14" s="11">
        <f>SUMIFS('เคี้ยวเอื้อง รายชุดการฆ่า'!AE:AE,'เคี้ยวเอื้อง รายชุดการฆ่า'!$F:$F,$A14,'เคี้ยวเอื้อง รายชุดการฆ่า'!$I:$I,$B14)</f>
        <v>0</v>
      </c>
      <c r="K14" s="11">
        <f>SUMIFS('เคี้ยวเอื้อง รายชุดการฆ่า'!AF:AF,'เคี้ยวเอื้อง รายชุดการฆ่า'!$F:$F,$A14,'เคี้ยวเอื้อง รายชุดการฆ่า'!$I:$I,$B14)</f>
        <v>0</v>
      </c>
      <c r="L14" s="11">
        <f>SUMIFS('เคี้ยวเอื้อง รายชุดการฆ่า'!AG:AG,'เคี้ยวเอื้อง รายชุดการฆ่า'!$F:$F,$A14,'เคี้ยวเอื้อง รายชุดการฆ่า'!$I:$I,$B14)</f>
        <v>0</v>
      </c>
      <c r="M14" s="11">
        <f>SUMIFS('เคี้ยวเอื้อง รายชุดการฆ่า'!AH:AH,'เคี้ยวเอื้อง รายชุดการฆ่า'!$F:$F,$A14,'เคี้ยวเอื้อง รายชุดการฆ่า'!$I:$I,$B14)</f>
        <v>0</v>
      </c>
      <c r="N14" s="11">
        <f>SUMIFS('เคี้ยวเอื้อง รายชุดการฆ่า'!AI:AI,'เคี้ยวเอื้อง รายชุดการฆ่า'!$F:$F,$A14,'เคี้ยวเอื้อง รายชุดการฆ่า'!$I:$I,$B14)</f>
        <v>0</v>
      </c>
      <c r="O14" s="11">
        <f>SUMIFS('เคี้ยวเอื้อง รายชุดการฆ่า'!AJ:AJ,'เคี้ยวเอื้อง รายชุดการฆ่า'!$F:$F,$A14,'เคี้ยวเอื้อง รายชุดการฆ่า'!$I:$I,$B14)</f>
        <v>0</v>
      </c>
      <c r="P14" s="11">
        <f>SUMIFS('เคี้ยวเอื้อง รายชุดการฆ่า'!AK:AK,'เคี้ยวเอื้อง รายชุดการฆ่า'!$F:$F,$A14,'เคี้ยวเอื้อง รายชุดการฆ่า'!$I:$I,$B14)</f>
        <v>0</v>
      </c>
      <c r="Q14" s="11">
        <f>SUMIFS('เคี้ยวเอื้อง รายชุดการฆ่า'!AL:AL,'เคี้ยวเอื้อง รายชุดการฆ่า'!$F:$F,$A14,'เคี้ยวเอื้อง รายชุดการฆ่า'!$I:$I,$B14)</f>
        <v>0</v>
      </c>
      <c r="R14" s="11">
        <f>COUNTIFS('เคี้ยวเอื้อง รายชุดการฆ่า'!$F:$F,$A14,'เคี้ยวเอื้อง รายชุดการฆ่า'!$I:$I,$B14)</f>
        <v>0</v>
      </c>
      <c r="S14" s="11">
        <f>SUMIFS('เคี้ยวเอื้อง รายชุดการฆ่า'!AN:AN,'เคี้ยวเอื้อง รายชุดการฆ่า'!$F:$F,$A14,'เคี้ยวเอื้อง รายชุดการฆ่า'!$I:$I,$B14)</f>
        <v>0</v>
      </c>
      <c r="T14" s="11">
        <f>COUNTIFS('เคี้ยวเอื้อง รายชุดการฆ่า'!$F:$F,$A14,'เคี้ยวเอื้อง รายชุดการฆ่า'!$I:$I,$B14)</f>
        <v>0</v>
      </c>
    </row>
    <row r="15" spans="1:20">
      <c r="A15" s="9">
        <f>'เคี้ยวเอื้อง สรุปเดือน AM'!A15</f>
        <v>3</v>
      </c>
      <c r="B15" s="10" t="s">
        <v>44</v>
      </c>
      <c r="C15" s="11">
        <f>SUMIFS('เคี้ยวเอื้อง รายชุดการฆ่า'!X:X,'เคี้ยวเอื้อง รายชุดการฆ่า'!$F:$F,$A15,'เคี้ยวเอื้อง รายชุดการฆ่า'!$I:$I,$B15)</f>
        <v>0</v>
      </c>
      <c r="D15" s="11">
        <f>SUMIFS('เคี้ยวเอื้อง รายชุดการฆ่า'!Y:Y,'เคี้ยวเอื้อง รายชุดการฆ่า'!$F:$F,$A15,'เคี้ยวเอื้อง รายชุดการฆ่า'!$I:$I,$B15)</f>
        <v>0</v>
      </c>
      <c r="E15" s="11">
        <f>SUMIFS('เคี้ยวเอื้อง รายชุดการฆ่า'!Z:Z,'เคี้ยวเอื้อง รายชุดการฆ่า'!$F:$F,$A15,'เคี้ยวเอื้อง รายชุดการฆ่า'!$I:$I,$B15)</f>
        <v>0</v>
      </c>
      <c r="F15" s="11">
        <f>SUMIFS('เคี้ยวเอื้อง รายชุดการฆ่า'!AA:AA,'เคี้ยวเอื้อง รายชุดการฆ่า'!$F:$F,$A15,'เคี้ยวเอื้อง รายชุดการฆ่า'!$I:$I,$B15)</f>
        <v>0</v>
      </c>
      <c r="G15" s="11">
        <f>SUMIFS('เคี้ยวเอื้อง รายชุดการฆ่า'!AB:AB,'เคี้ยวเอื้อง รายชุดการฆ่า'!$F:$F,$A15,'เคี้ยวเอื้อง รายชุดการฆ่า'!$I:$I,$B15)</f>
        <v>0</v>
      </c>
      <c r="H15" s="11">
        <f>SUMIFS('เคี้ยวเอื้อง รายชุดการฆ่า'!AC:AC,'เคี้ยวเอื้อง รายชุดการฆ่า'!$F:$F,$A15,'เคี้ยวเอื้อง รายชุดการฆ่า'!$I:$I,$B15)</f>
        <v>0</v>
      </c>
      <c r="I15" s="11">
        <f>SUMIFS('เคี้ยวเอื้อง รายชุดการฆ่า'!AD:AD,'เคี้ยวเอื้อง รายชุดการฆ่า'!$F:$F,$A15,'เคี้ยวเอื้อง รายชุดการฆ่า'!$I:$I,$B15)</f>
        <v>0</v>
      </c>
      <c r="J15" s="11">
        <f>SUMIFS('เคี้ยวเอื้อง รายชุดการฆ่า'!AE:AE,'เคี้ยวเอื้อง รายชุดการฆ่า'!$F:$F,$A15,'เคี้ยวเอื้อง รายชุดการฆ่า'!$I:$I,$B15)</f>
        <v>0</v>
      </c>
      <c r="K15" s="11">
        <f>SUMIFS('เคี้ยวเอื้อง รายชุดการฆ่า'!AF:AF,'เคี้ยวเอื้อง รายชุดการฆ่า'!$F:$F,$A15,'เคี้ยวเอื้อง รายชุดการฆ่า'!$I:$I,$B15)</f>
        <v>0</v>
      </c>
      <c r="L15" s="11">
        <f>SUMIFS('เคี้ยวเอื้อง รายชุดการฆ่า'!AG:AG,'เคี้ยวเอื้อง รายชุดการฆ่า'!$F:$F,$A15,'เคี้ยวเอื้อง รายชุดการฆ่า'!$I:$I,$B15)</f>
        <v>0</v>
      </c>
      <c r="M15" s="11">
        <f>SUMIFS('เคี้ยวเอื้อง รายชุดการฆ่า'!AH:AH,'เคี้ยวเอื้อง รายชุดการฆ่า'!$F:$F,$A15,'เคี้ยวเอื้อง รายชุดการฆ่า'!$I:$I,$B15)</f>
        <v>0</v>
      </c>
      <c r="N15" s="11">
        <f>SUMIFS('เคี้ยวเอื้อง รายชุดการฆ่า'!AI:AI,'เคี้ยวเอื้อง รายชุดการฆ่า'!$F:$F,$A15,'เคี้ยวเอื้อง รายชุดการฆ่า'!$I:$I,$B15)</f>
        <v>0</v>
      </c>
      <c r="O15" s="11">
        <f>SUMIFS('เคี้ยวเอื้อง รายชุดการฆ่า'!AJ:AJ,'เคี้ยวเอื้อง รายชุดการฆ่า'!$F:$F,$A15,'เคี้ยวเอื้อง รายชุดการฆ่า'!$I:$I,$B15)</f>
        <v>0</v>
      </c>
      <c r="P15" s="11">
        <f>SUMIFS('เคี้ยวเอื้อง รายชุดการฆ่า'!AK:AK,'เคี้ยวเอื้อง รายชุดการฆ่า'!$F:$F,$A15,'เคี้ยวเอื้อง รายชุดการฆ่า'!$I:$I,$B15)</f>
        <v>0</v>
      </c>
      <c r="Q15" s="11">
        <f>SUMIFS('เคี้ยวเอื้อง รายชุดการฆ่า'!AL:AL,'เคี้ยวเอื้อง รายชุดการฆ่า'!$F:$F,$A15,'เคี้ยวเอื้อง รายชุดการฆ่า'!$I:$I,$B15)</f>
        <v>0</v>
      </c>
      <c r="R15" s="11">
        <f>COUNTIFS('เคี้ยวเอื้อง รายชุดการฆ่า'!$F:$F,$A15,'เคี้ยวเอื้อง รายชุดการฆ่า'!$I:$I,$B15)</f>
        <v>0</v>
      </c>
      <c r="S15" s="11">
        <f>SUMIFS('เคี้ยวเอื้อง รายชุดการฆ่า'!AN:AN,'เคี้ยวเอื้อง รายชุดการฆ่า'!$F:$F,$A15,'เคี้ยวเอื้อง รายชุดการฆ่า'!$I:$I,$B15)</f>
        <v>0</v>
      </c>
      <c r="T15" s="11">
        <f>COUNTIFS('เคี้ยวเอื้อง รายชุดการฆ่า'!$F:$F,$A15,'เคี้ยวเอื้อง รายชุดการฆ่า'!$I:$I,$B15)</f>
        <v>0</v>
      </c>
    </row>
    <row r="16" spans="1:20">
      <c r="A16" s="9">
        <f>'เคี้ยวเอื้อง สรุปเดือน AM'!A16</f>
        <v>4</v>
      </c>
      <c r="B16" s="10" t="s">
        <v>41</v>
      </c>
      <c r="C16" s="11">
        <f>SUMIFS('เคี้ยวเอื้อง รายชุดการฆ่า'!X:X,'เคี้ยวเอื้อง รายชุดการฆ่า'!$F:$F,$A16,'เคี้ยวเอื้อง รายชุดการฆ่า'!$I:$I,$B16)</f>
        <v>0</v>
      </c>
      <c r="D16" s="11">
        <f>SUMIFS('เคี้ยวเอื้อง รายชุดการฆ่า'!Y:Y,'เคี้ยวเอื้อง รายชุดการฆ่า'!$F:$F,$A16,'เคี้ยวเอื้อง รายชุดการฆ่า'!$I:$I,$B16)</f>
        <v>0</v>
      </c>
      <c r="E16" s="11">
        <f>SUMIFS('เคี้ยวเอื้อง รายชุดการฆ่า'!Z:Z,'เคี้ยวเอื้อง รายชุดการฆ่า'!$F:$F,$A16,'เคี้ยวเอื้อง รายชุดการฆ่า'!$I:$I,$B16)</f>
        <v>0</v>
      </c>
      <c r="F16" s="11">
        <f>SUMIFS('เคี้ยวเอื้อง รายชุดการฆ่า'!AA:AA,'เคี้ยวเอื้อง รายชุดการฆ่า'!$F:$F,$A16,'เคี้ยวเอื้อง รายชุดการฆ่า'!$I:$I,$B16)</f>
        <v>0</v>
      </c>
      <c r="G16" s="11">
        <f>SUMIFS('เคี้ยวเอื้อง รายชุดการฆ่า'!AB:AB,'เคี้ยวเอื้อง รายชุดการฆ่า'!$F:$F,$A16,'เคี้ยวเอื้อง รายชุดการฆ่า'!$I:$I,$B16)</f>
        <v>0</v>
      </c>
      <c r="H16" s="11">
        <f>SUMIFS('เคี้ยวเอื้อง รายชุดการฆ่า'!AC:AC,'เคี้ยวเอื้อง รายชุดการฆ่า'!$F:$F,$A16,'เคี้ยวเอื้อง รายชุดการฆ่า'!$I:$I,$B16)</f>
        <v>0</v>
      </c>
      <c r="I16" s="11">
        <f>SUMIFS('เคี้ยวเอื้อง รายชุดการฆ่า'!AD:AD,'เคี้ยวเอื้อง รายชุดการฆ่า'!$F:$F,$A16,'เคี้ยวเอื้อง รายชุดการฆ่า'!$I:$I,$B16)</f>
        <v>0</v>
      </c>
      <c r="J16" s="11">
        <f>SUMIFS('เคี้ยวเอื้อง รายชุดการฆ่า'!AE:AE,'เคี้ยวเอื้อง รายชุดการฆ่า'!$F:$F,$A16,'เคี้ยวเอื้อง รายชุดการฆ่า'!$I:$I,$B16)</f>
        <v>0</v>
      </c>
      <c r="K16" s="11">
        <f>SUMIFS('เคี้ยวเอื้อง รายชุดการฆ่า'!AF:AF,'เคี้ยวเอื้อง รายชุดการฆ่า'!$F:$F,$A16,'เคี้ยวเอื้อง รายชุดการฆ่า'!$I:$I,$B16)</f>
        <v>0</v>
      </c>
      <c r="L16" s="11">
        <f>SUMIFS('เคี้ยวเอื้อง รายชุดการฆ่า'!AG:AG,'เคี้ยวเอื้อง รายชุดการฆ่า'!$F:$F,$A16,'เคี้ยวเอื้อง รายชุดการฆ่า'!$I:$I,$B16)</f>
        <v>0</v>
      </c>
      <c r="M16" s="11">
        <f>SUMIFS('เคี้ยวเอื้อง รายชุดการฆ่า'!AH:AH,'เคี้ยวเอื้อง รายชุดการฆ่า'!$F:$F,$A16,'เคี้ยวเอื้อง รายชุดการฆ่า'!$I:$I,$B16)</f>
        <v>0</v>
      </c>
      <c r="N16" s="11">
        <f>SUMIFS('เคี้ยวเอื้อง รายชุดการฆ่า'!AI:AI,'เคี้ยวเอื้อง รายชุดการฆ่า'!$F:$F,$A16,'เคี้ยวเอื้อง รายชุดการฆ่า'!$I:$I,$B16)</f>
        <v>0</v>
      </c>
      <c r="O16" s="11">
        <f>SUMIFS('เคี้ยวเอื้อง รายชุดการฆ่า'!AJ:AJ,'เคี้ยวเอื้อง รายชุดการฆ่า'!$F:$F,$A16,'เคี้ยวเอื้อง รายชุดการฆ่า'!$I:$I,$B16)</f>
        <v>0</v>
      </c>
      <c r="P16" s="11">
        <f>SUMIFS('เคี้ยวเอื้อง รายชุดการฆ่า'!AK:AK,'เคี้ยวเอื้อง รายชุดการฆ่า'!$F:$F,$A16,'เคี้ยวเอื้อง รายชุดการฆ่า'!$I:$I,$B16)</f>
        <v>0</v>
      </c>
      <c r="Q16" s="11">
        <f>SUMIFS('เคี้ยวเอื้อง รายชุดการฆ่า'!AL:AL,'เคี้ยวเอื้อง รายชุดการฆ่า'!$F:$F,$A16,'เคี้ยวเอื้อง รายชุดการฆ่า'!$I:$I,$B16)</f>
        <v>0</v>
      </c>
      <c r="R16" s="11">
        <f>COUNTIFS('เคี้ยวเอื้อง รายชุดการฆ่า'!$F:$F,$A16,'เคี้ยวเอื้อง รายชุดการฆ่า'!$I:$I,$B16)</f>
        <v>0</v>
      </c>
      <c r="S16" s="11">
        <f>SUMIFS('เคี้ยวเอื้อง รายชุดการฆ่า'!AN:AN,'เคี้ยวเอื้อง รายชุดการฆ่า'!$F:$F,$A16,'เคี้ยวเอื้อง รายชุดการฆ่า'!$I:$I,$B16)</f>
        <v>0</v>
      </c>
      <c r="T16" s="11">
        <f>COUNTIFS('เคี้ยวเอื้อง รายชุดการฆ่า'!$F:$F,$A16,'เคี้ยวเอื้อง รายชุดการฆ่า'!$I:$I,$B16)</f>
        <v>0</v>
      </c>
    </row>
    <row r="17" spans="1:20">
      <c r="A17" s="9">
        <f>'เคี้ยวเอื้อง สรุปเดือน AM'!A17</f>
        <v>4</v>
      </c>
      <c r="B17" s="10" t="s">
        <v>42</v>
      </c>
      <c r="C17" s="11">
        <f>SUMIFS('เคี้ยวเอื้อง รายชุดการฆ่า'!X:X,'เคี้ยวเอื้อง รายชุดการฆ่า'!$F:$F,$A17,'เคี้ยวเอื้อง รายชุดการฆ่า'!$I:$I,$B17)</f>
        <v>0</v>
      </c>
      <c r="D17" s="11">
        <f>SUMIFS('เคี้ยวเอื้อง รายชุดการฆ่า'!Y:Y,'เคี้ยวเอื้อง รายชุดการฆ่า'!$F:$F,$A17,'เคี้ยวเอื้อง รายชุดการฆ่า'!$I:$I,$B17)</f>
        <v>0</v>
      </c>
      <c r="E17" s="11">
        <f>SUMIFS('เคี้ยวเอื้อง รายชุดการฆ่า'!Z:Z,'เคี้ยวเอื้อง รายชุดการฆ่า'!$F:$F,$A17,'เคี้ยวเอื้อง รายชุดการฆ่า'!$I:$I,$B17)</f>
        <v>0</v>
      </c>
      <c r="F17" s="11">
        <f>SUMIFS('เคี้ยวเอื้อง รายชุดการฆ่า'!AA:AA,'เคี้ยวเอื้อง รายชุดการฆ่า'!$F:$F,$A17,'เคี้ยวเอื้อง รายชุดการฆ่า'!$I:$I,$B17)</f>
        <v>0</v>
      </c>
      <c r="G17" s="11">
        <f>SUMIFS('เคี้ยวเอื้อง รายชุดการฆ่า'!AB:AB,'เคี้ยวเอื้อง รายชุดการฆ่า'!$F:$F,$A17,'เคี้ยวเอื้อง รายชุดการฆ่า'!$I:$I,$B17)</f>
        <v>0</v>
      </c>
      <c r="H17" s="11">
        <f>SUMIFS('เคี้ยวเอื้อง รายชุดการฆ่า'!AC:AC,'เคี้ยวเอื้อง รายชุดการฆ่า'!$F:$F,$A17,'เคี้ยวเอื้อง รายชุดการฆ่า'!$I:$I,$B17)</f>
        <v>0</v>
      </c>
      <c r="I17" s="11">
        <f>SUMIFS('เคี้ยวเอื้อง รายชุดการฆ่า'!AD:AD,'เคี้ยวเอื้อง รายชุดการฆ่า'!$F:$F,$A17,'เคี้ยวเอื้อง รายชุดการฆ่า'!$I:$I,$B17)</f>
        <v>0</v>
      </c>
      <c r="J17" s="11">
        <f>SUMIFS('เคี้ยวเอื้อง รายชุดการฆ่า'!AE:AE,'เคี้ยวเอื้อง รายชุดการฆ่า'!$F:$F,$A17,'เคี้ยวเอื้อง รายชุดการฆ่า'!$I:$I,$B17)</f>
        <v>0</v>
      </c>
      <c r="K17" s="11">
        <f>SUMIFS('เคี้ยวเอื้อง รายชุดการฆ่า'!AF:AF,'เคี้ยวเอื้อง รายชุดการฆ่า'!$F:$F,$A17,'เคี้ยวเอื้อง รายชุดการฆ่า'!$I:$I,$B17)</f>
        <v>0</v>
      </c>
      <c r="L17" s="11">
        <f>SUMIFS('เคี้ยวเอื้อง รายชุดการฆ่า'!AG:AG,'เคี้ยวเอื้อง รายชุดการฆ่า'!$F:$F,$A17,'เคี้ยวเอื้อง รายชุดการฆ่า'!$I:$I,$B17)</f>
        <v>0</v>
      </c>
      <c r="M17" s="11">
        <f>SUMIFS('เคี้ยวเอื้อง รายชุดการฆ่า'!AH:AH,'เคี้ยวเอื้อง รายชุดการฆ่า'!$F:$F,$A17,'เคี้ยวเอื้อง รายชุดการฆ่า'!$I:$I,$B17)</f>
        <v>0</v>
      </c>
      <c r="N17" s="11">
        <f>SUMIFS('เคี้ยวเอื้อง รายชุดการฆ่า'!AI:AI,'เคี้ยวเอื้อง รายชุดการฆ่า'!$F:$F,$A17,'เคี้ยวเอื้อง รายชุดการฆ่า'!$I:$I,$B17)</f>
        <v>0</v>
      </c>
      <c r="O17" s="11">
        <f>SUMIFS('เคี้ยวเอื้อง รายชุดการฆ่า'!AJ:AJ,'เคี้ยวเอื้อง รายชุดการฆ่า'!$F:$F,$A17,'เคี้ยวเอื้อง รายชุดการฆ่า'!$I:$I,$B17)</f>
        <v>0</v>
      </c>
      <c r="P17" s="11">
        <f>SUMIFS('เคี้ยวเอื้อง รายชุดการฆ่า'!AK:AK,'เคี้ยวเอื้อง รายชุดการฆ่า'!$F:$F,$A17,'เคี้ยวเอื้อง รายชุดการฆ่า'!$I:$I,$B17)</f>
        <v>0</v>
      </c>
      <c r="Q17" s="11">
        <f>SUMIFS('เคี้ยวเอื้อง รายชุดการฆ่า'!AL:AL,'เคี้ยวเอื้อง รายชุดการฆ่า'!$F:$F,$A17,'เคี้ยวเอื้อง รายชุดการฆ่า'!$I:$I,$B17)</f>
        <v>0</v>
      </c>
      <c r="R17" s="11">
        <f>COUNTIFS('เคี้ยวเอื้อง รายชุดการฆ่า'!$F:$F,$A17,'เคี้ยวเอื้อง รายชุดการฆ่า'!$I:$I,$B17)</f>
        <v>0</v>
      </c>
      <c r="S17" s="11">
        <f>SUMIFS('เคี้ยวเอื้อง รายชุดการฆ่า'!AN:AN,'เคี้ยวเอื้อง รายชุดการฆ่า'!$F:$F,$A17,'เคี้ยวเอื้อง รายชุดการฆ่า'!$I:$I,$B17)</f>
        <v>0</v>
      </c>
      <c r="T17" s="11">
        <f>COUNTIFS('เคี้ยวเอื้อง รายชุดการฆ่า'!$F:$F,$A17,'เคี้ยวเอื้อง รายชุดการฆ่า'!$I:$I,$B17)</f>
        <v>0</v>
      </c>
    </row>
    <row r="18" spans="1:20">
      <c r="A18" s="9">
        <f>'เคี้ยวเอื้อง สรุปเดือน AM'!A18</f>
        <v>4</v>
      </c>
      <c r="B18" s="10" t="s">
        <v>43</v>
      </c>
      <c r="C18" s="11">
        <f>SUMIFS('เคี้ยวเอื้อง รายชุดการฆ่า'!X:X,'เคี้ยวเอื้อง รายชุดการฆ่า'!$F:$F,$A18,'เคี้ยวเอื้อง รายชุดการฆ่า'!$I:$I,$B18)</f>
        <v>0</v>
      </c>
      <c r="D18" s="11">
        <f>SUMIFS('เคี้ยวเอื้อง รายชุดการฆ่า'!Y:Y,'เคี้ยวเอื้อง รายชุดการฆ่า'!$F:$F,$A18,'เคี้ยวเอื้อง รายชุดการฆ่า'!$I:$I,$B18)</f>
        <v>0</v>
      </c>
      <c r="E18" s="11">
        <f>SUMIFS('เคี้ยวเอื้อง รายชุดการฆ่า'!Z:Z,'เคี้ยวเอื้อง รายชุดการฆ่า'!$F:$F,$A18,'เคี้ยวเอื้อง รายชุดการฆ่า'!$I:$I,$B18)</f>
        <v>0</v>
      </c>
      <c r="F18" s="11">
        <f>SUMIFS('เคี้ยวเอื้อง รายชุดการฆ่า'!AA:AA,'เคี้ยวเอื้อง รายชุดการฆ่า'!$F:$F,$A18,'เคี้ยวเอื้อง รายชุดการฆ่า'!$I:$I,$B18)</f>
        <v>0</v>
      </c>
      <c r="G18" s="11">
        <f>SUMIFS('เคี้ยวเอื้อง รายชุดการฆ่า'!AB:AB,'เคี้ยวเอื้อง รายชุดการฆ่า'!$F:$F,$A18,'เคี้ยวเอื้อง รายชุดการฆ่า'!$I:$I,$B18)</f>
        <v>0</v>
      </c>
      <c r="H18" s="11">
        <f>SUMIFS('เคี้ยวเอื้อง รายชุดการฆ่า'!AC:AC,'เคี้ยวเอื้อง รายชุดการฆ่า'!$F:$F,$A18,'เคี้ยวเอื้อง รายชุดการฆ่า'!$I:$I,$B18)</f>
        <v>0</v>
      </c>
      <c r="I18" s="11">
        <f>SUMIFS('เคี้ยวเอื้อง รายชุดการฆ่า'!AD:AD,'เคี้ยวเอื้อง รายชุดการฆ่า'!$F:$F,$A18,'เคี้ยวเอื้อง รายชุดการฆ่า'!$I:$I,$B18)</f>
        <v>0</v>
      </c>
      <c r="J18" s="11">
        <f>SUMIFS('เคี้ยวเอื้อง รายชุดการฆ่า'!AE:AE,'เคี้ยวเอื้อง รายชุดการฆ่า'!$F:$F,$A18,'เคี้ยวเอื้อง รายชุดการฆ่า'!$I:$I,$B18)</f>
        <v>0</v>
      </c>
      <c r="K18" s="11">
        <f>SUMIFS('เคี้ยวเอื้อง รายชุดการฆ่า'!AF:AF,'เคี้ยวเอื้อง รายชุดการฆ่า'!$F:$F,$A18,'เคี้ยวเอื้อง รายชุดการฆ่า'!$I:$I,$B18)</f>
        <v>0</v>
      </c>
      <c r="L18" s="11">
        <f>SUMIFS('เคี้ยวเอื้อง รายชุดการฆ่า'!AG:AG,'เคี้ยวเอื้อง รายชุดการฆ่า'!$F:$F,$A18,'เคี้ยวเอื้อง รายชุดการฆ่า'!$I:$I,$B18)</f>
        <v>0</v>
      </c>
      <c r="M18" s="11">
        <f>SUMIFS('เคี้ยวเอื้อง รายชุดการฆ่า'!AH:AH,'เคี้ยวเอื้อง รายชุดการฆ่า'!$F:$F,$A18,'เคี้ยวเอื้อง รายชุดการฆ่า'!$I:$I,$B18)</f>
        <v>0</v>
      </c>
      <c r="N18" s="11">
        <f>SUMIFS('เคี้ยวเอื้อง รายชุดการฆ่า'!AI:AI,'เคี้ยวเอื้อง รายชุดการฆ่า'!$F:$F,$A18,'เคี้ยวเอื้อง รายชุดการฆ่า'!$I:$I,$B18)</f>
        <v>0</v>
      </c>
      <c r="O18" s="11">
        <f>SUMIFS('เคี้ยวเอื้อง รายชุดการฆ่า'!AJ:AJ,'เคี้ยวเอื้อง รายชุดการฆ่า'!$F:$F,$A18,'เคี้ยวเอื้อง รายชุดการฆ่า'!$I:$I,$B18)</f>
        <v>0</v>
      </c>
      <c r="P18" s="11">
        <f>SUMIFS('เคี้ยวเอื้อง รายชุดการฆ่า'!AK:AK,'เคี้ยวเอื้อง รายชุดการฆ่า'!$F:$F,$A18,'เคี้ยวเอื้อง รายชุดการฆ่า'!$I:$I,$B18)</f>
        <v>0</v>
      </c>
      <c r="Q18" s="11">
        <f>SUMIFS('เคี้ยวเอื้อง รายชุดการฆ่า'!AL:AL,'เคี้ยวเอื้อง รายชุดการฆ่า'!$F:$F,$A18,'เคี้ยวเอื้อง รายชุดการฆ่า'!$I:$I,$B18)</f>
        <v>0</v>
      </c>
      <c r="R18" s="11">
        <f>COUNTIFS('เคี้ยวเอื้อง รายชุดการฆ่า'!$F:$F,$A18,'เคี้ยวเอื้อง รายชุดการฆ่า'!$I:$I,$B18)</f>
        <v>0</v>
      </c>
      <c r="S18" s="11">
        <f>SUMIFS('เคี้ยวเอื้อง รายชุดการฆ่า'!AN:AN,'เคี้ยวเอื้อง รายชุดการฆ่า'!$F:$F,$A18,'เคี้ยวเอื้อง รายชุดการฆ่า'!$I:$I,$B18)</f>
        <v>0</v>
      </c>
      <c r="T18" s="11">
        <f>COUNTIFS('เคี้ยวเอื้อง รายชุดการฆ่า'!$F:$F,$A18,'เคี้ยวเอื้อง รายชุดการฆ่า'!$I:$I,$B18)</f>
        <v>0</v>
      </c>
    </row>
    <row r="19" spans="1:20">
      <c r="A19" s="9">
        <f>'เคี้ยวเอื้อง สรุปเดือน AM'!A19</f>
        <v>4</v>
      </c>
      <c r="B19" s="10" t="s">
        <v>44</v>
      </c>
      <c r="C19" s="11">
        <f>SUMIFS('เคี้ยวเอื้อง รายชุดการฆ่า'!X:X,'เคี้ยวเอื้อง รายชุดการฆ่า'!$F:$F,$A19,'เคี้ยวเอื้อง รายชุดการฆ่า'!$I:$I,$B19)</f>
        <v>0</v>
      </c>
      <c r="D19" s="11">
        <f>SUMIFS('เคี้ยวเอื้อง รายชุดการฆ่า'!Y:Y,'เคี้ยวเอื้อง รายชุดการฆ่า'!$F:$F,$A19,'เคี้ยวเอื้อง รายชุดการฆ่า'!$I:$I,$B19)</f>
        <v>0</v>
      </c>
      <c r="E19" s="11">
        <f>SUMIFS('เคี้ยวเอื้อง รายชุดการฆ่า'!Z:Z,'เคี้ยวเอื้อง รายชุดการฆ่า'!$F:$F,$A19,'เคี้ยวเอื้อง รายชุดการฆ่า'!$I:$I,$B19)</f>
        <v>0</v>
      </c>
      <c r="F19" s="11">
        <f>SUMIFS('เคี้ยวเอื้อง รายชุดการฆ่า'!AA:AA,'เคี้ยวเอื้อง รายชุดการฆ่า'!$F:$F,$A19,'เคี้ยวเอื้อง รายชุดการฆ่า'!$I:$I,$B19)</f>
        <v>0</v>
      </c>
      <c r="G19" s="11">
        <f>SUMIFS('เคี้ยวเอื้อง รายชุดการฆ่า'!AB:AB,'เคี้ยวเอื้อง รายชุดการฆ่า'!$F:$F,$A19,'เคี้ยวเอื้อง รายชุดการฆ่า'!$I:$I,$B19)</f>
        <v>0</v>
      </c>
      <c r="H19" s="11">
        <f>SUMIFS('เคี้ยวเอื้อง รายชุดการฆ่า'!AC:AC,'เคี้ยวเอื้อง รายชุดการฆ่า'!$F:$F,$A19,'เคี้ยวเอื้อง รายชุดการฆ่า'!$I:$I,$B19)</f>
        <v>0</v>
      </c>
      <c r="I19" s="11">
        <f>SUMIFS('เคี้ยวเอื้อง รายชุดการฆ่า'!AD:AD,'เคี้ยวเอื้อง รายชุดการฆ่า'!$F:$F,$A19,'เคี้ยวเอื้อง รายชุดการฆ่า'!$I:$I,$B19)</f>
        <v>0</v>
      </c>
      <c r="J19" s="11">
        <f>SUMIFS('เคี้ยวเอื้อง รายชุดการฆ่า'!AE:AE,'เคี้ยวเอื้อง รายชุดการฆ่า'!$F:$F,$A19,'เคี้ยวเอื้อง รายชุดการฆ่า'!$I:$I,$B19)</f>
        <v>0</v>
      </c>
      <c r="K19" s="11">
        <f>SUMIFS('เคี้ยวเอื้อง รายชุดการฆ่า'!AF:AF,'เคี้ยวเอื้อง รายชุดการฆ่า'!$F:$F,$A19,'เคี้ยวเอื้อง รายชุดการฆ่า'!$I:$I,$B19)</f>
        <v>0</v>
      </c>
      <c r="L19" s="11">
        <f>SUMIFS('เคี้ยวเอื้อง รายชุดการฆ่า'!AG:AG,'เคี้ยวเอื้อง รายชุดการฆ่า'!$F:$F,$A19,'เคี้ยวเอื้อง รายชุดการฆ่า'!$I:$I,$B19)</f>
        <v>0</v>
      </c>
      <c r="M19" s="11">
        <f>SUMIFS('เคี้ยวเอื้อง รายชุดการฆ่า'!AH:AH,'เคี้ยวเอื้อง รายชุดการฆ่า'!$F:$F,$A19,'เคี้ยวเอื้อง รายชุดการฆ่า'!$I:$I,$B19)</f>
        <v>0</v>
      </c>
      <c r="N19" s="11">
        <f>SUMIFS('เคี้ยวเอื้อง รายชุดการฆ่า'!AI:AI,'เคี้ยวเอื้อง รายชุดการฆ่า'!$F:$F,$A19,'เคี้ยวเอื้อง รายชุดการฆ่า'!$I:$I,$B19)</f>
        <v>0</v>
      </c>
      <c r="O19" s="11">
        <f>SUMIFS('เคี้ยวเอื้อง รายชุดการฆ่า'!AJ:AJ,'เคี้ยวเอื้อง รายชุดการฆ่า'!$F:$F,$A19,'เคี้ยวเอื้อง รายชุดการฆ่า'!$I:$I,$B19)</f>
        <v>0</v>
      </c>
      <c r="P19" s="11">
        <f>SUMIFS('เคี้ยวเอื้อง รายชุดการฆ่า'!AK:AK,'เคี้ยวเอื้อง รายชุดการฆ่า'!$F:$F,$A19,'เคี้ยวเอื้อง รายชุดการฆ่า'!$I:$I,$B19)</f>
        <v>0</v>
      </c>
      <c r="Q19" s="11">
        <f>SUMIFS('เคี้ยวเอื้อง รายชุดการฆ่า'!AL:AL,'เคี้ยวเอื้อง รายชุดการฆ่า'!$F:$F,$A19,'เคี้ยวเอื้อง รายชุดการฆ่า'!$I:$I,$B19)</f>
        <v>0</v>
      </c>
      <c r="R19" s="11">
        <f>COUNTIFS('เคี้ยวเอื้อง รายชุดการฆ่า'!$F:$F,$A19,'เคี้ยวเอื้อง รายชุดการฆ่า'!$I:$I,$B19)</f>
        <v>0</v>
      </c>
      <c r="S19" s="11">
        <f>SUMIFS('เคี้ยวเอื้อง รายชุดการฆ่า'!AN:AN,'เคี้ยวเอื้อง รายชุดการฆ่า'!$F:$F,$A19,'เคี้ยวเอื้อง รายชุดการฆ่า'!$I:$I,$B19)</f>
        <v>0</v>
      </c>
      <c r="T19" s="11">
        <f>COUNTIFS('เคี้ยวเอื้อง รายชุดการฆ่า'!$F:$F,$A19,'เคี้ยวเอื้อง รายชุดการฆ่า'!$I:$I,$B19)</f>
        <v>0</v>
      </c>
    </row>
    <row r="20" spans="1:20">
      <c r="A20" s="9">
        <f>'เคี้ยวเอื้อง สรุปเดือน AM'!A20</f>
        <v>5</v>
      </c>
      <c r="B20" s="10" t="s">
        <v>41</v>
      </c>
      <c r="C20" s="11">
        <f>SUMIFS('เคี้ยวเอื้อง รายชุดการฆ่า'!X:X,'เคี้ยวเอื้อง รายชุดการฆ่า'!$F:$F,$A20,'เคี้ยวเอื้อง รายชุดการฆ่า'!$I:$I,$B20)</f>
        <v>0</v>
      </c>
      <c r="D20" s="11">
        <f>SUMIFS('เคี้ยวเอื้อง รายชุดการฆ่า'!Y:Y,'เคี้ยวเอื้อง รายชุดการฆ่า'!$F:$F,$A20,'เคี้ยวเอื้อง รายชุดการฆ่า'!$I:$I,$B20)</f>
        <v>0</v>
      </c>
      <c r="E20" s="11">
        <f>SUMIFS('เคี้ยวเอื้อง รายชุดการฆ่า'!Z:Z,'เคี้ยวเอื้อง รายชุดการฆ่า'!$F:$F,$A20,'เคี้ยวเอื้อง รายชุดการฆ่า'!$I:$I,$B20)</f>
        <v>0</v>
      </c>
      <c r="F20" s="11">
        <f>SUMIFS('เคี้ยวเอื้อง รายชุดการฆ่า'!AA:AA,'เคี้ยวเอื้อง รายชุดการฆ่า'!$F:$F,$A20,'เคี้ยวเอื้อง รายชุดการฆ่า'!$I:$I,$B20)</f>
        <v>0</v>
      </c>
      <c r="G20" s="11">
        <f>SUMIFS('เคี้ยวเอื้อง รายชุดการฆ่า'!AB:AB,'เคี้ยวเอื้อง รายชุดการฆ่า'!$F:$F,$A20,'เคี้ยวเอื้อง รายชุดการฆ่า'!$I:$I,$B20)</f>
        <v>0</v>
      </c>
      <c r="H20" s="11">
        <f>SUMIFS('เคี้ยวเอื้อง รายชุดการฆ่า'!AC:AC,'เคี้ยวเอื้อง รายชุดการฆ่า'!$F:$F,$A20,'เคี้ยวเอื้อง รายชุดการฆ่า'!$I:$I,$B20)</f>
        <v>0</v>
      </c>
      <c r="I20" s="11">
        <f>SUMIFS('เคี้ยวเอื้อง รายชุดการฆ่า'!AD:AD,'เคี้ยวเอื้อง รายชุดการฆ่า'!$F:$F,$A20,'เคี้ยวเอื้อง รายชุดการฆ่า'!$I:$I,$B20)</f>
        <v>0</v>
      </c>
      <c r="J20" s="11">
        <f>SUMIFS('เคี้ยวเอื้อง รายชุดการฆ่า'!AE:AE,'เคี้ยวเอื้อง รายชุดการฆ่า'!$F:$F,$A20,'เคี้ยวเอื้อง รายชุดการฆ่า'!$I:$I,$B20)</f>
        <v>0</v>
      </c>
      <c r="K20" s="11">
        <f>SUMIFS('เคี้ยวเอื้อง รายชุดการฆ่า'!AF:AF,'เคี้ยวเอื้อง รายชุดการฆ่า'!$F:$F,$A20,'เคี้ยวเอื้อง รายชุดการฆ่า'!$I:$I,$B20)</f>
        <v>0</v>
      </c>
      <c r="L20" s="11">
        <f>SUMIFS('เคี้ยวเอื้อง รายชุดการฆ่า'!AG:AG,'เคี้ยวเอื้อง รายชุดการฆ่า'!$F:$F,$A20,'เคี้ยวเอื้อง รายชุดการฆ่า'!$I:$I,$B20)</f>
        <v>0</v>
      </c>
      <c r="M20" s="11">
        <f>SUMIFS('เคี้ยวเอื้อง รายชุดการฆ่า'!AH:AH,'เคี้ยวเอื้อง รายชุดการฆ่า'!$F:$F,$A20,'เคี้ยวเอื้อง รายชุดการฆ่า'!$I:$I,$B20)</f>
        <v>0</v>
      </c>
      <c r="N20" s="11">
        <f>SUMIFS('เคี้ยวเอื้อง รายชุดการฆ่า'!AI:AI,'เคี้ยวเอื้อง รายชุดการฆ่า'!$F:$F,$A20,'เคี้ยวเอื้อง รายชุดการฆ่า'!$I:$I,$B20)</f>
        <v>0</v>
      </c>
      <c r="O20" s="11">
        <f>SUMIFS('เคี้ยวเอื้อง รายชุดการฆ่า'!AJ:AJ,'เคี้ยวเอื้อง รายชุดการฆ่า'!$F:$F,$A20,'เคี้ยวเอื้อง รายชุดการฆ่า'!$I:$I,$B20)</f>
        <v>0</v>
      </c>
      <c r="P20" s="11">
        <f>SUMIFS('เคี้ยวเอื้อง รายชุดการฆ่า'!AK:AK,'เคี้ยวเอื้อง รายชุดการฆ่า'!$F:$F,$A20,'เคี้ยวเอื้อง รายชุดการฆ่า'!$I:$I,$B20)</f>
        <v>0</v>
      </c>
      <c r="Q20" s="11">
        <f>SUMIFS('เคี้ยวเอื้อง รายชุดการฆ่า'!AL:AL,'เคี้ยวเอื้อง รายชุดการฆ่า'!$F:$F,$A20,'เคี้ยวเอื้อง รายชุดการฆ่า'!$I:$I,$B20)</f>
        <v>0</v>
      </c>
      <c r="R20" s="11">
        <f>COUNTIFS('เคี้ยวเอื้อง รายชุดการฆ่า'!$F:$F,$A20,'เคี้ยวเอื้อง รายชุดการฆ่า'!$I:$I,$B20)</f>
        <v>0</v>
      </c>
      <c r="S20" s="11">
        <f>SUMIFS('เคี้ยวเอื้อง รายชุดการฆ่า'!AN:AN,'เคี้ยวเอื้อง รายชุดการฆ่า'!$F:$F,$A20,'เคี้ยวเอื้อง รายชุดการฆ่า'!$I:$I,$B20)</f>
        <v>0</v>
      </c>
      <c r="T20" s="11">
        <f>COUNTIFS('เคี้ยวเอื้อง รายชุดการฆ่า'!$F:$F,$A20,'เคี้ยวเอื้อง รายชุดการฆ่า'!$I:$I,$B20)</f>
        <v>0</v>
      </c>
    </row>
    <row r="21" spans="1:20">
      <c r="A21" s="9">
        <f>'เคี้ยวเอื้อง สรุปเดือน AM'!A21</f>
        <v>5</v>
      </c>
      <c r="B21" s="10" t="s">
        <v>42</v>
      </c>
      <c r="C21" s="11">
        <f>SUMIFS('เคี้ยวเอื้อง รายชุดการฆ่า'!X:X,'เคี้ยวเอื้อง รายชุดการฆ่า'!$F:$F,$A21,'เคี้ยวเอื้อง รายชุดการฆ่า'!$I:$I,$B21)</f>
        <v>0</v>
      </c>
      <c r="D21" s="11">
        <f>SUMIFS('เคี้ยวเอื้อง รายชุดการฆ่า'!Y:Y,'เคี้ยวเอื้อง รายชุดการฆ่า'!$F:$F,$A21,'เคี้ยวเอื้อง รายชุดการฆ่า'!$I:$I,$B21)</f>
        <v>0</v>
      </c>
      <c r="E21" s="11">
        <f>SUMIFS('เคี้ยวเอื้อง รายชุดการฆ่า'!Z:Z,'เคี้ยวเอื้อง รายชุดการฆ่า'!$F:$F,$A21,'เคี้ยวเอื้อง รายชุดการฆ่า'!$I:$I,$B21)</f>
        <v>0</v>
      </c>
      <c r="F21" s="11">
        <f>SUMIFS('เคี้ยวเอื้อง รายชุดการฆ่า'!AA:AA,'เคี้ยวเอื้อง รายชุดการฆ่า'!$F:$F,$A21,'เคี้ยวเอื้อง รายชุดการฆ่า'!$I:$I,$B21)</f>
        <v>0</v>
      </c>
      <c r="G21" s="11">
        <f>SUMIFS('เคี้ยวเอื้อง รายชุดการฆ่า'!AB:AB,'เคี้ยวเอื้อง รายชุดการฆ่า'!$F:$F,$A21,'เคี้ยวเอื้อง รายชุดการฆ่า'!$I:$I,$B21)</f>
        <v>0</v>
      </c>
      <c r="H21" s="11">
        <f>SUMIFS('เคี้ยวเอื้อง รายชุดการฆ่า'!AC:AC,'เคี้ยวเอื้อง รายชุดการฆ่า'!$F:$F,$A21,'เคี้ยวเอื้อง รายชุดการฆ่า'!$I:$I,$B21)</f>
        <v>0</v>
      </c>
      <c r="I21" s="11">
        <f>SUMIFS('เคี้ยวเอื้อง รายชุดการฆ่า'!AD:AD,'เคี้ยวเอื้อง รายชุดการฆ่า'!$F:$F,$A21,'เคี้ยวเอื้อง รายชุดการฆ่า'!$I:$I,$B21)</f>
        <v>0</v>
      </c>
      <c r="J21" s="11">
        <f>SUMIFS('เคี้ยวเอื้อง รายชุดการฆ่า'!AE:AE,'เคี้ยวเอื้อง รายชุดการฆ่า'!$F:$F,$A21,'เคี้ยวเอื้อง รายชุดการฆ่า'!$I:$I,$B21)</f>
        <v>0</v>
      </c>
      <c r="K21" s="11">
        <f>SUMIFS('เคี้ยวเอื้อง รายชุดการฆ่า'!AF:AF,'เคี้ยวเอื้อง รายชุดการฆ่า'!$F:$F,$A21,'เคี้ยวเอื้อง รายชุดการฆ่า'!$I:$I,$B21)</f>
        <v>0</v>
      </c>
      <c r="L21" s="11">
        <f>SUMIFS('เคี้ยวเอื้อง รายชุดการฆ่า'!AG:AG,'เคี้ยวเอื้อง รายชุดการฆ่า'!$F:$F,$A21,'เคี้ยวเอื้อง รายชุดการฆ่า'!$I:$I,$B21)</f>
        <v>0</v>
      </c>
      <c r="M21" s="11">
        <f>SUMIFS('เคี้ยวเอื้อง รายชุดการฆ่า'!AH:AH,'เคี้ยวเอื้อง รายชุดการฆ่า'!$F:$F,$A21,'เคี้ยวเอื้อง รายชุดการฆ่า'!$I:$I,$B21)</f>
        <v>0</v>
      </c>
      <c r="N21" s="11">
        <f>SUMIFS('เคี้ยวเอื้อง รายชุดการฆ่า'!AI:AI,'เคี้ยวเอื้อง รายชุดการฆ่า'!$F:$F,$A21,'เคี้ยวเอื้อง รายชุดการฆ่า'!$I:$I,$B21)</f>
        <v>0</v>
      </c>
      <c r="O21" s="11">
        <f>SUMIFS('เคี้ยวเอื้อง รายชุดการฆ่า'!AJ:AJ,'เคี้ยวเอื้อง รายชุดการฆ่า'!$F:$F,$A21,'เคี้ยวเอื้อง รายชุดการฆ่า'!$I:$I,$B21)</f>
        <v>0</v>
      </c>
      <c r="P21" s="11">
        <f>SUMIFS('เคี้ยวเอื้อง รายชุดการฆ่า'!AK:AK,'เคี้ยวเอื้อง รายชุดการฆ่า'!$F:$F,$A21,'เคี้ยวเอื้อง รายชุดการฆ่า'!$I:$I,$B21)</f>
        <v>0</v>
      </c>
      <c r="Q21" s="11">
        <f>SUMIFS('เคี้ยวเอื้อง รายชุดการฆ่า'!AL:AL,'เคี้ยวเอื้อง รายชุดการฆ่า'!$F:$F,$A21,'เคี้ยวเอื้อง รายชุดการฆ่า'!$I:$I,$B21)</f>
        <v>0</v>
      </c>
      <c r="R21" s="11">
        <f>COUNTIFS('เคี้ยวเอื้อง รายชุดการฆ่า'!$F:$F,$A21,'เคี้ยวเอื้อง รายชุดการฆ่า'!$I:$I,$B21)</f>
        <v>0</v>
      </c>
      <c r="S21" s="11">
        <f>SUMIFS('เคี้ยวเอื้อง รายชุดการฆ่า'!AN:AN,'เคี้ยวเอื้อง รายชุดการฆ่า'!$F:$F,$A21,'เคี้ยวเอื้อง รายชุดการฆ่า'!$I:$I,$B21)</f>
        <v>0</v>
      </c>
      <c r="T21" s="11">
        <f>COUNTIFS('เคี้ยวเอื้อง รายชุดการฆ่า'!$F:$F,$A21,'เคี้ยวเอื้อง รายชุดการฆ่า'!$I:$I,$B21)</f>
        <v>0</v>
      </c>
    </row>
    <row r="22" spans="1:20">
      <c r="A22" s="9">
        <f>'เคี้ยวเอื้อง สรุปเดือน AM'!A22</f>
        <v>5</v>
      </c>
      <c r="B22" s="10" t="s">
        <v>43</v>
      </c>
      <c r="C22" s="11">
        <f>SUMIFS('เคี้ยวเอื้อง รายชุดการฆ่า'!X:X,'เคี้ยวเอื้อง รายชุดการฆ่า'!$F:$F,$A22,'เคี้ยวเอื้อง รายชุดการฆ่า'!$I:$I,$B22)</f>
        <v>0</v>
      </c>
      <c r="D22" s="11">
        <f>SUMIFS('เคี้ยวเอื้อง รายชุดการฆ่า'!Y:Y,'เคี้ยวเอื้อง รายชุดการฆ่า'!$F:$F,$A22,'เคี้ยวเอื้อง รายชุดการฆ่า'!$I:$I,$B22)</f>
        <v>0</v>
      </c>
      <c r="E22" s="11">
        <f>SUMIFS('เคี้ยวเอื้อง รายชุดการฆ่า'!Z:Z,'เคี้ยวเอื้อง รายชุดการฆ่า'!$F:$F,$A22,'เคี้ยวเอื้อง รายชุดการฆ่า'!$I:$I,$B22)</f>
        <v>0</v>
      </c>
      <c r="F22" s="11">
        <f>SUMIFS('เคี้ยวเอื้อง รายชุดการฆ่า'!AA:AA,'เคี้ยวเอื้อง รายชุดการฆ่า'!$F:$F,$A22,'เคี้ยวเอื้อง รายชุดการฆ่า'!$I:$I,$B22)</f>
        <v>0</v>
      </c>
      <c r="G22" s="11">
        <f>SUMIFS('เคี้ยวเอื้อง รายชุดการฆ่า'!AB:AB,'เคี้ยวเอื้อง รายชุดการฆ่า'!$F:$F,$A22,'เคี้ยวเอื้อง รายชุดการฆ่า'!$I:$I,$B22)</f>
        <v>0</v>
      </c>
      <c r="H22" s="11">
        <f>SUMIFS('เคี้ยวเอื้อง รายชุดการฆ่า'!AC:AC,'เคี้ยวเอื้อง รายชุดการฆ่า'!$F:$F,$A22,'เคี้ยวเอื้อง รายชุดการฆ่า'!$I:$I,$B22)</f>
        <v>0</v>
      </c>
      <c r="I22" s="11">
        <f>SUMIFS('เคี้ยวเอื้อง รายชุดการฆ่า'!AD:AD,'เคี้ยวเอื้อง รายชุดการฆ่า'!$F:$F,$A22,'เคี้ยวเอื้อง รายชุดการฆ่า'!$I:$I,$B22)</f>
        <v>0</v>
      </c>
      <c r="J22" s="11">
        <f>SUMIFS('เคี้ยวเอื้อง รายชุดการฆ่า'!AE:AE,'เคี้ยวเอื้อง รายชุดการฆ่า'!$F:$F,$A22,'เคี้ยวเอื้อง รายชุดการฆ่า'!$I:$I,$B22)</f>
        <v>0</v>
      </c>
      <c r="K22" s="11">
        <f>SUMIFS('เคี้ยวเอื้อง รายชุดการฆ่า'!AF:AF,'เคี้ยวเอื้อง รายชุดการฆ่า'!$F:$F,$A22,'เคี้ยวเอื้อง รายชุดการฆ่า'!$I:$I,$B22)</f>
        <v>0</v>
      </c>
      <c r="L22" s="11">
        <f>SUMIFS('เคี้ยวเอื้อง รายชุดการฆ่า'!AG:AG,'เคี้ยวเอื้อง รายชุดการฆ่า'!$F:$F,$A22,'เคี้ยวเอื้อง รายชุดการฆ่า'!$I:$I,$B22)</f>
        <v>0</v>
      </c>
      <c r="M22" s="11">
        <f>SUMIFS('เคี้ยวเอื้อง รายชุดการฆ่า'!AH:AH,'เคี้ยวเอื้อง รายชุดการฆ่า'!$F:$F,$A22,'เคี้ยวเอื้อง รายชุดการฆ่า'!$I:$I,$B22)</f>
        <v>0</v>
      </c>
      <c r="N22" s="11">
        <f>SUMIFS('เคี้ยวเอื้อง รายชุดการฆ่า'!AI:AI,'เคี้ยวเอื้อง รายชุดการฆ่า'!$F:$F,$A22,'เคี้ยวเอื้อง รายชุดการฆ่า'!$I:$I,$B22)</f>
        <v>0</v>
      </c>
      <c r="O22" s="11">
        <f>SUMIFS('เคี้ยวเอื้อง รายชุดการฆ่า'!AJ:AJ,'เคี้ยวเอื้อง รายชุดการฆ่า'!$F:$F,$A22,'เคี้ยวเอื้อง รายชุดการฆ่า'!$I:$I,$B22)</f>
        <v>0</v>
      </c>
      <c r="P22" s="11">
        <f>SUMIFS('เคี้ยวเอื้อง รายชุดการฆ่า'!AK:AK,'เคี้ยวเอื้อง รายชุดการฆ่า'!$F:$F,$A22,'เคี้ยวเอื้อง รายชุดการฆ่า'!$I:$I,$B22)</f>
        <v>0</v>
      </c>
      <c r="Q22" s="11">
        <f>SUMIFS('เคี้ยวเอื้อง รายชุดการฆ่า'!AL:AL,'เคี้ยวเอื้อง รายชุดการฆ่า'!$F:$F,$A22,'เคี้ยวเอื้อง รายชุดการฆ่า'!$I:$I,$B22)</f>
        <v>0</v>
      </c>
      <c r="R22" s="11">
        <f>COUNTIFS('เคี้ยวเอื้อง รายชุดการฆ่า'!$F:$F,$A22,'เคี้ยวเอื้อง รายชุดการฆ่า'!$I:$I,$B22)</f>
        <v>0</v>
      </c>
      <c r="S22" s="11">
        <f>SUMIFS('เคี้ยวเอื้อง รายชุดการฆ่า'!AN:AN,'เคี้ยวเอื้อง รายชุดการฆ่า'!$F:$F,$A22,'เคี้ยวเอื้อง รายชุดการฆ่า'!$I:$I,$B22)</f>
        <v>0</v>
      </c>
      <c r="T22" s="11">
        <f>COUNTIFS('เคี้ยวเอื้อง รายชุดการฆ่า'!$F:$F,$A22,'เคี้ยวเอื้อง รายชุดการฆ่า'!$I:$I,$B22)</f>
        <v>0</v>
      </c>
    </row>
    <row r="23" spans="1:20">
      <c r="A23" s="9">
        <f>'เคี้ยวเอื้อง สรุปเดือน AM'!A23</f>
        <v>5</v>
      </c>
      <c r="B23" s="10" t="s">
        <v>44</v>
      </c>
      <c r="C23" s="11">
        <f>SUMIFS('เคี้ยวเอื้อง รายชุดการฆ่า'!X:X,'เคี้ยวเอื้อง รายชุดการฆ่า'!$F:$F,$A23,'เคี้ยวเอื้อง รายชุดการฆ่า'!$I:$I,$B23)</f>
        <v>0</v>
      </c>
      <c r="D23" s="11">
        <f>SUMIFS('เคี้ยวเอื้อง รายชุดการฆ่า'!Y:Y,'เคี้ยวเอื้อง รายชุดการฆ่า'!$F:$F,$A23,'เคี้ยวเอื้อง รายชุดการฆ่า'!$I:$I,$B23)</f>
        <v>0</v>
      </c>
      <c r="E23" s="11">
        <f>SUMIFS('เคี้ยวเอื้อง รายชุดการฆ่า'!Z:Z,'เคี้ยวเอื้อง รายชุดการฆ่า'!$F:$F,$A23,'เคี้ยวเอื้อง รายชุดการฆ่า'!$I:$I,$B23)</f>
        <v>0</v>
      </c>
      <c r="F23" s="11">
        <f>SUMIFS('เคี้ยวเอื้อง รายชุดการฆ่า'!AA:AA,'เคี้ยวเอื้อง รายชุดการฆ่า'!$F:$F,$A23,'เคี้ยวเอื้อง รายชุดการฆ่า'!$I:$I,$B23)</f>
        <v>0</v>
      </c>
      <c r="G23" s="11">
        <f>SUMIFS('เคี้ยวเอื้อง รายชุดการฆ่า'!AB:AB,'เคี้ยวเอื้อง รายชุดการฆ่า'!$F:$F,$A23,'เคี้ยวเอื้อง รายชุดการฆ่า'!$I:$I,$B23)</f>
        <v>0</v>
      </c>
      <c r="H23" s="11">
        <f>SUMIFS('เคี้ยวเอื้อง รายชุดการฆ่า'!AC:AC,'เคี้ยวเอื้อง รายชุดการฆ่า'!$F:$F,$A23,'เคี้ยวเอื้อง รายชุดการฆ่า'!$I:$I,$B23)</f>
        <v>0</v>
      </c>
      <c r="I23" s="11">
        <f>SUMIFS('เคี้ยวเอื้อง รายชุดการฆ่า'!AD:AD,'เคี้ยวเอื้อง รายชุดการฆ่า'!$F:$F,$A23,'เคี้ยวเอื้อง รายชุดการฆ่า'!$I:$I,$B23)</f>
        <v>0</v>
      </c>
      <c r="J23" s="11">
        <f>SUMIFS('เคี้ยวเอื้อง รายชุดการฆ่า'!AE:AE,'เคี้ยวเอื้อง รายชุดการฆ่า'!$F:$F,$A23,'เคี้ยวเอื้อง รายชุดการฆ่า'!$I:$I,$B23)</f>
        <v>0</v>
      </c>
      <c r="K23" s="11">
        <f>SUMIFS('เคี้ยวเอื้อง รายชุดการฆ่า'!AF:AF,'เคี้ยวเอื้อง รายชุดการฆ่า'!$F:$F,$A23,'เคี้ยวเอื้อง รายชุดการฆ่า'!$I:$I,$B23)</f>
        <v>0</v>
      </c>
      <c r="L23" s="11">
        <f>SUMIFS('เคี้ยวเอื้อง รายชุดการฆ่า'!AG:AG,'เคี้ยวเอื้อง รายชุดการฆ่า'!$F:$F,$A23,'เคี้ยวเอื้อง รายชุดการฆ่า'!$I:$I,$B23)</f>
        <v>0</v>
      </c>
      <c r="M23" s="11">
        <f>SUMIFS('เคี้ยวเอื้อง รายชุดการฆ่า'!AH:AH,'เคี้ยวเอื้อง รายชุดการฆ่า'!$F:$F,$A23,'เคี้ยวเอื้อง รายชุดการฆ่า'!$I:$I,$B23)</f>
        <v>0</v>
      </c>
      <c r="N23" s="11">
        <f>SUMIFS('เคี้ยวเอื้อง รายชุดการฆ่า'!AI:AI,'เคี้ยวเอื้อง รายชุดการฆ่า'!$F:$F,$A23,'เคี้ยวเอื้อง รายชุดการฆ่า'!$I:$I,$B23)</f>
        <v>0</v>
      </c>
      <c r="O23" s="11">
        <f>SUMIFS('เคี้ยวเอื้อง รายชุดการฆ่า'!AJ:AJ,'เคี้ยวเอื้อง รายชุดการฆ่า'!$F:$F,$A23,'เคี้ยวเอื้อง รายชุดการฆ่า'!$I:$I,$B23)</f>
        <v>0</v>
      </c>
      <c r="P23" s="11">
        <f>SUMIFS('เคี้ยวเอื้อง รายชุดการฆ่า'!AK:AK,'เคี้ยวเอื้อง รายชุดการฆ่า'!$F:$F,$A23,'เคี้ยวเอื้อง รายชุดการฆ่า'!$I:$I,$B23)</f>
        <v>0</v>
      </c>
      <c r="Q23" s="11">
        <f>SUMIFS('เคี้ยวเอื้อง รายชุดการฆ่า'!AL:AL,'เคี้ยวเอื้อง รายชุดการฆ่า'!$F:$F,$A23,'เคี้ยวเอื้อง รายชุดการฆ่า'!$I:$I,$B23)</f>
        <v>0</v>
      </c>
      <c r="R23" s="11">
        <f>COUNTIFS('เคี้ยวเอื้อง รายชุดการฆ่า'!$F:$F,$A23,'เคี้ยวเอื้อง รายชุดการฆ่า'!$I:$I,$B23)</f>
        <v>0</v>
      </c>
      <c r="S23" s="11">
        <f>SUMIFS('เคี้ยวเอื้อง รายชุดการฆ่า'!AN:AN,'เคี้ยวเอื้อง รายชุดการฆ่า'!$F:$F,$A23,'เคี้ยวเอื้อง รายชุดการฆ่า'!$I:$I,$B23)</f>
        <v>0</v>
      </c>
      <c r="T23" s="11">
        <f>COUNTIFS('เคี้ยวเอื้อง รายชุดการฆ่า'!$F:$F,$A23,'เคี้ยวเอื้อง รายชุดการฆ่า'!$I:$I,$B23)</f>
        <v>0</v>
      </c>
    </row>
    <row r="24" spans="1:20">
      <c r="A24" s="9">
        <f>'เคี้ยวเอื้อง สรุปเดือน AM'!A24</f>
        <v>6</v>
      </c>
      <c r="B24" s="10" t="s">
        <v>41</v>
      </c>
      <c r="C24" s="11">
        <f>SUMIFS('เคี้ยวเอื้อง รายชุดการฆ่า'!X:X,'เคี้ยวเอื้อง รายชุดการฆ่า'!$F:$F,$A24,'เคี้ยวเอื้อง รายชุดการฆ่า'!$I:$I,$B24)</f>
        <v>0</v>
      </c>
      <c r="D24" s="11">
        <f>SUMIFS('เคี้ยวเอื้อง รายชุดการฆ่า'!Y:Y,'เคี้ยวเอื้อง รายชุดการฆ่า'!$F:$F,$A24,'เคี้ยวเอื้อง รายชุดการฆ่า'!$I:$I,$B24)</f>
        <v>0</v>
      </c>
      <c r="E24" s="11">
        <f>SUMIFS('เคี้ยวเอื้อง รายชุดการฆ่า'!Z:Z,'เคี้ยวเอื้อง รายชุดการฆ่า'!$F:$F,$A24,'เคี้ยวเอื้อง รายชุดการฆ่า'!$I:$I,$B24)</f>
        <v>0</v>
      </c>
      <c r="F24" s="11">
        <f>SUMIFS('เคี้ยวเอื้อง รายชุดการฆ่า'!AA:AA,'เคี้ยวเอื้อง รายชุดการฆ่า'!$F:$F,$A24,'เคี้ยวเอื้อง รายชุดการฆ่า'!$I:$I,$B24)</f>
        <v>0</v>
      </c>
      <c r="G24" s="11">
        <f>SUMIFS('เคี้ยวเอื้อง รายชุดการฆ่า'!AB:AB,'เคี้ยวเอื้อง รายชุดการฆ่า'!$F:$F,$A24,'เคี้ยวเอื้อง รายชุดการฆ่า'!$I:$I,$B24)</f>
        <v>0</v>
      </c>
      <c r="H24" s="11">
        <f>SUMIFS('เคี้ยวเอื้อง รายชุดการฆ่า'!AC:AC,'เคี้ยวเอื้อง รายชุดการฆ่า'!$F:$F,$A24,'เคี้ยวเอื้อง รายชุดการฆ่า'!$I:$I,$B24)</f>
        <v>0</v>
      </c>
      <c r="I24" s="11">
        <f>SUMIFS('เคี้ยวเอื้อง รายชุดการฆ่า'!AD:AD,'เคี้ยวเอื้อง รายชุดการฆ่า'!$F:$F,$A24,'เคี้ยวเอื้อง รายชุดการฆ่า'!$I:$I,$B24)</f>
        <v>0</v>
      </c>
      <c r="J24" s="11">
        <f>SUMIFS('เคี้ยวเอื้อง รายชุดการฆ่า'!AE:AE,'เคี้ยวเอื้อง รายชุดการฆ่า'!$F:$F,$A24,'เคี้ยวเอื้อง รายชุดการฆ่า'!$I:$I,$B24)</f>
        <v>0</v>
      </c>
      <c r="K24" s="11">
        <f>SUMIFS('เคี้ยวเอื้อง รายชุดการฆ่า'!AF:AF,'เคี้ยวเอื้อง รายชุดการฆ่า'!$F:$F,$A24,'เคี้ยวเอื้อง รายชุดการฆ่า'!$I:$I,$B24)</f>
        <v>0</v>
      </c>
      <c r="L24" s="11">
        <f>SUMIFS('เคี้ยวเอื้อง รายชุดการฆ่า'!AG:AG,'เคี้ยวเอื้อง รายชุดการฆ่า'!$F:$F,$A24,'เคี้ยวเอื้อง รายชุดการฆ่า'!$I:$I,$B24)</f>
        <v>0</v>
      </c>
      <c r="M24" s="11">
        <f>SUMIFS('เคี้ยวเอื้อง รายชุดการฆ่า'!AH:AH,'เคี้ยวเอื้อง รายชุดการฆ่า'!$F:$F,$A24,'เคี้ยวเอื้อง รายชุดการฆ่า'!$I:$I,$B24)</f>
        <v>0</v>
      </c>
      <c r="N24" s="11">
        <f>SUMIFS('เคี้ยวเอื้อง รายชุดการฆ่า'!AI:AI,'เคี้ยวเอื้อง รายชุดการฆ่า'!$F:$F,$A24,'เคี้ยวเอื้อง รายชุดการฆ่า'!$I:$I,$B24)</f>
        <v>0</v>
      </c>
      <c r="O24" s="11">
        <f>SUMIFS('เคี้ยวเอื้อง รายชุดการฆ่า'!AJ:AJ,'เคี้ยวเอื้อง รายชุดการฆ่า'!$F:$F,$A24,'เคี้ยวเอื้อง รายชุดการฆ่า'!$I:$I,$B24)</f>
        <v>0</v>
      </c>
      <c r="P24" s="11">
        <f>SUMIFS('เคี้ยวเอื้อง รายชุดการฆ่า'!AK:AK,'เคี้ยวเอื้อง รายชุดการฆ่า'!$F:$F,$A24,'เคี้ยวเอื้อง รายชุดการฆ่า'!$I:$I,$B24)</f>
        <v>0</v>
      </c>
      <c r="Q24" s="11">
        <f>SUMIFS('เคี้ยวเอื้อง รายชุดการฆ่า'!AL:AL,'เคี้ยวเอื้อง รายชุดการฆ่า'!$F:$F,$A24,'เคี้ยวเอื้อง รายชุดการฆ่า'!$I:$I,$B24)</f>
        <v>0</v>
      </c>
      <c r="R24" s="11">
        <f>COUNTIFS('เคี้ยวเอื้อง รายชุดการฆ่า'!$F:$F,$A24,'เคี้ยวเอื้อง รายชุดการฆ่า'!$I:$I,$B24)</f>
        <v>0</v>
      </c>
      <c r="S24" s="11">
        <f>SUMIFS('เคี้ยวเอื้อง รายชุดการฆ่า'!AN:AN,'เคี้ยวเอื้อง รายชุดการฆ่า'!$F:$F,$A24,'เคี้ยวเอื้อง รายชุดการฆ่า'!$I:$I,$B24)</f>
        <v>0</v>
      </c>
      <c r="T24" s="11">
        <f>COUNTIFS('เคี้ยวเอื้อง รายชุดการฆ่า'!$F:$F,$A24,'เคี้ยวเอื้อง รายชุดการฆ่า'!$I:$I,$B24)</f>
        <v>0</v>
      </c>
    </row>
    <row r="25" spans="1:20">
      <c r="A25" s="9">
        <f>'เคี้ยวเอื้อง สรุปเดือน AM'!A25</f>
        <v>6</v>
      </c>
      <c r="B25" s="10" t="s">
        <v>42</v>
      </c>
      <c r="C25" s="11">
        <f>SUMIFS('เคี้ยวเอื้อง รายชุดการฆ่า'!X:X,'เคี้ยวเอื้อง รายชุดการฆ่า'!$F:$F,$A25,'เคี้ยวเอื้อง รายชุดการฆ่า'!$I:$I,$B25)</f>
        <v>0</v>
      </c>
      <c r="D25" s="11">
        <f>SUMIFS('เคี้ยวเอื้อง รายชุดการฆ่า'!Y:Y,'เคี้ยวเอื้อง รายชุดการฆ่า'!$F:$F,$A25,'เคี้ยวเอื้อง รายชุดการฆ่า'!$I:$I,$B25)</f>
        <v>0</v>
      </c>
      <c r="E25" s="11">
        <f>SUMIFS('เคี้ยวเอื้อง รายชุดการฆ่า'!Z:Z,'เคี้ยวเอื้อง รายชุดการฆ่า'!$F:$F,$A25,'เคี้ยวเอื้อง รายชุดการฆ่า'!$I:$I,$B25)</f>
        <v>0</v>
      </c>
      <c r="F25" s="11">
        <f>SUMIFS('เคี้ยวเอื้อง รายชุดการฆ่า'!AA:AA,'เคี้ยวเอื้อง รายชุดการฆ่า'!$F:$F,$A25,'เคี้ยวเอื้อง รายชุดการฆ่า'!$I:$I,$B25)</f>
        <v>0</v>
      </c>
      <c r="G25" s="11">
        <f>SUMIFS('เคี้ยวเอื้อง รายชุดการฆ่า'!AB:AB,'เคี้ยวเอื้อง รายชุดการฆ่า'!$F:$F,$A25,'เคี้ยวเอื้อง รายชุดการฆ่า'!$I:$I,$B25)</f>
        <v>0</v>
      </c>
      <c r="H25" s="11">
        <f>SUMIFS('เคี้ยวเอื้อง รายชุดการฆ่า'!AC:AC,'เคี้ยวเอื้อง รายชุดการฆ่า'!$F:$F,$A25,'เคี้ยวเอื้อง รายชุดการฆ่า'!$I:$I,$B25)</f>
        <v>0</v>
      </c>
      <c r="I25" s="11">
        <f>SUMIFS('เคี้ยวเอื้อง รายชุดการฆ่า'!AD:AD,'เคี้ยวเอื้อง รายชุดการฆ่า'!$F:$F,$A25,'เคี้ยวเอื้อง รายชุดการฆ่า'!$I:$I,$B25)</f>
        <v>0</v>
      </c>
      <c r="J25" s="11">
        <f>SUMIFS('เคี้ยวเอื้อง รายชุดการฆ่า'!AE:AE,'เคี้ยวเอื้อง รายชุดการฆ่า'!$F:$F,$A25,'เคี้ยวเอื้อง รายชุดการฆ่า'!$I:$I,$B25)</f>
        <v>0</v>
      </c>
      <c r="K25" s="11">
        <f>SUMIFS('เคี้ยวเอื้อง รายชุดการฆ่า'!AF:AF,'เคี้ยวเอื้อง รายชุดการฆ่า'!$F:$F,$A25,'เคี้ยวเอื้อง รายชุดการฆ่า'!$I:$I,$B25)</f>
        <v>0</v>
      </c>
      <c r="L25" s="11">
        <f>SUMIFS('เคี้ยวเอื้อง รายชุดการฆ่า'!AG:AG,'เคี้ยวเอื้อง รายชุดการฆ่า'!$F:$F,$A25,'เคี้ยวเอื้อง รายชุดการฆ่า'!$I:$I,$B25)</f>
        <v>0</v>
      </c>
      <c r="M25" s="11">
        <f>SUMIFS('เคี้ยวเอื้อง รายชุดการฆ่า'!AH:AH,'เคี้ยวเอื้อง รายชุดการฆ่า'!$F:$F,$A25,'เคี้ยวเอื้อง รายชุดการฆ่า'!$I:$I,$B25)</f>
        <v>0</v>
      </c>
      <c r="N25" s="11">
        <f>SUMIFS('เคี้ยวเอื้อง รายชุดการฆ่า'!AI:AI,'เคี้ยวเอื้อง รายชุดการฆ่า'!$F:$F,$A25,'เคี้ยวเอื้อง รายชุดการฆ่า'!$I:$I,$B25)</f>
        <v>0</v>
      </c>
      <c r="O25" s="11">
        <f>SUMIFS('เคี้ยวเอื้อง รายชุดการฆ่า'!AJ:AJ,'เคี้ยวเอื้อง รายชุดการฆ่า'!$F:$F,$A25,'เคี้ยวเอื้อง รายชุดการฆ่า'!$I:$I,$B25)</f>
        <v>0</v>
      </c>
      <c r="P25" s="11">
        <f>SUMIFS('เคี้ยวเอื้อง รายชุดการฆ่า'!AK:AK,'เคี้ยวเอื้อง รายชุดการฆ่า'!$F:$F,$A25,'เคี้ยวเอื้อง รายชุดการฆ่า'!$I:$I,$B25)</f>
        <v>0</v>
      </c>
      <c r="Q25" s="11">
        <f>SUMIFS('เคี้ยวเอื้อง รายชุดการฆ่า'!AL:AL,'เคี้ยวเอื้อง รายชุดการฆ่า'!$F:$F,$A25,'เคี้ยวเอื้อง รายชุดการฆ่า'!$I:$I,$B25)</f>
        <v>0</v>
      </c>
      <c r="R25" s="11">
        <f>COUNTIFS('เคี้ยวเอื้อง รายชุดการฆ่า'!$F:$F,$A25,'เคี้ยวเอื้อง รายชุดการฆ่า'!$I:$I,$B25)</f>
        <v>0</v>
      </c>
      <c r="S25" s="11">
        <f>SUMIFS('เคี้ยวเอื้อง รายชุดการฆ่า'!AN:AN,'เคี้ยวเอื้อง รายชุดการฆ่า'!$F:$F,$A25,'เคี้ยวเอื้อง รายชุดการฆ่า'!$I:$I,$B25)</f>
        <v>0</v>
      </c>
      <c r="T25" s="11">
        <f>COUNTIFS('เคี้ยวเอื้อง รายชุดการฆ่า'!$F:$F,$A25,'เคี้ยวเอื้อง รายชุดการฆ่า'!$I:$I,$B25)</f>
        <v>0</v>
      </c>
    </row>
    <row r="26" spans="1:20">
      <c r="A26" s="9">
        <f>'เคี้ยวเอื้อง สรุปเดือน AM'!A26</f>
        <v>6</v>
      </c>
      <c r="B26" s="10" t="s">
        <v>43</v>
      </c>
      <c r="C26" s="11">
        <f>SUMIFS('เคี้ยวเอื้อง รายชุดการฆ่า'!X:X,'เคี้ยวเอื้อง รายชุดการฆ่า'!$F:$F,$A26,'เคี้ยวเอื้อง รายชุดการฆ่า'!$I:$I,$B26)</f>
        <v>0</v>
      </c>
      <c r="D26" s="11">
        <f>SUMIFS('เคี้ยวเอื้อง รายชุดการฆ่า'!Y:Y,'เคี้ยวเอื้อง รายชุดการฆ่า'!$F:$F,$A26,'เคี้ยวเอื้อง รายชุดการฆ่า'!$I:$I,$B26)</f>
        <v>0</v>
      </c>
      <c r="E26" s="11">
        <f>SUMIFS('เคี้ยวเอื้อง รายชุดการฆ่า'!Z:Z,'เคี้ยวเอื้อง รายชุดการฆ่า'!$F:$F,$A26,'เคี้ยวเอื้อง รายชุดการฆ่า'!$I:$I,$B26)</f>
        <v>0</v>
      </c>
      <c r="F26" s="11">
        <f>SUMIFS('เคี้ยวเอื้อง รายชุดการฆ่า'!AA:AA,'เคี้ยวเอื้อง รายชุดการฆ่า'!$F:$F,$A26,'เคี้ยวเอื้อง รายชุดการฆ่า'!$I:$I,$B26)</f>
        <v>0</v>
      </c>
      <c r="G26" s="11">
        <f>SUMIFS('เคี้ยวเอื้อง รายชุดการฆ่า'!AB:AB,'เคี้ยวเอื้อง รายชุดการฆ่า'!$F:$F,$A26,'เคี้ยวเอื้อง รายชุดการฆ่า'!$I:$I,$B26)</f>
        <v>0</v>
      </c>
      <c r="H26" s="11">
        <f>SUMIFS('เคี้ยวเอื้อง รายชุดการฆ่า'!AC:AC,'เคี้ยวเอื้อง รายชุดการฆ่า'!$F:$F,$A26,'เคี้ยวเอื้อง รายชุดการฆ่า'!$I:$I,$B26)</f>
        <v>0</v>
      </c>
      <c r="I26" s="11">
        <f>SUMIFS('เคี้ยวเอื้อง รายชุดการฆ่า'!AD:AD,'เคี้ยวเอื้อง รายชุดการฆ่า'!$F:$F,$A26,'เคี้ยวเอื้อง รายชุดการฆ่า'!$I:$I,$B26)</f>
        <v>0</v>
      </c>
      <c r="J26" s="11">
        <f>SUMIFS('เคี้ยวเอื้อง รายชุดการฆ่า'!AE:AE,'เคี้ยวเอื้อง รายชุดการฆ่า'!$F:$F,$A26,'เคี้ยวเอื้อง รายชุดการฆ่า'!$I:$I,$B26)</f>
        <v>0</v>
      </c>
      <c r="K26" s="11">
        <f>SUMIFS('เคี้ยวเอื้อง รายชุดการฆ่า'!AF:AF,'เคี้ยวเอื้อง รายชุดการฆ่า'!$F:$F,$A26,'เคี้ยวเอื้อง รายชุดการฆ่า'!$I:$I,$B26)</f>
        <v>0</v>
      </c>
      <c r="L26" s="11">
        <f>SUMIFS('เคี้ยวเอื้อง รายชุดการฆ่า'!AG:AG,'เคี้ยวเอื้อง รายชุดการฆ่า'!$F:$F,$A26,'เคี้ยวเอื้อง รายชุดการฆ่า'!$I:$I,$B26)</f>
        <v>0</v>
      </c>
      <c r="M26" s="11">
        <f>SUMIFS('เคี้ยวเอื้อง รายชุดการฆ่า'!AH:AH,'เคี้ยวเอื้อง รายชุดการฆ่า'!$F:$F,$A26,'เคี้ยวเอื้อง รายชุดการฆ่า'!$I:$I,$B26)</f>
        <v>0</v>
      </c>
      <c r="N26" s="11">
        <f>SUMIFS('เคี้ยวเอื้อง รายชุดการฆ่า'!AI:AI,'เคี้ยวเอื้อง รายชุดการฆ่า'!$F:$F,$A26,'เคี้ยวเอื้อง รายชุดการฆ่า'!$I:$I,$B26)</f>
        <v>0</v>
      </c>
      <c r="O26" s="11">
        <f>SUMIFS('เคี้ยวเอื้อง รายชุดการฆ่า'!AJ:AJ,'เคี้ยวเอื้อง รายชุดการฆ่า'!$F:$F,$A26,'เคี้ยวเอื้อง รายชุดการฆ่า'!$I:$I,$B26)</f>
        <v>0</v>
      </c>
      <c r="P26" s="11">
        <f>SUMIFS('เคี้ยวเอื้อง รายชุดการฆ่า'!AK:AK,'เคี้ยวเอื้อง รายชุดการฆ่า'!$F:$F,$A26,'เคี้ยวเอื้อง รายชุดการฆ่า'!$I:$I,$B26)</f>
        <v>0</v>
      </c>
      <c r="Q26" s="11">
        <f>SUMIFS('เคี้ยวเอื้อง รายชุดการฆ่า'!AL:AL,'เคี้ยวเอื้อง รายชุดการฆ่า'!$F:$F,$A26,'เคี้ยวเอื้อง รายชุดการฆ่า'!$I:$I,$B26)</f>
        <v>0</v>
      </c>
      <c r="R26" s="11">
        <f>COUNTIFS('เคี้ยวเอื้อง รายชุดการฆ่า'!$F:$F,$A26,'เคี้ยวเอื้อง รายชุดการฆ่า'!$I:$I,$B26)</f>
        <v>0</v>
      </c>
      <c r="S26" s="11">
        <f>SUMIFS('เคี้ยวเอื้อง รายชุดการฆ่า'!AN:AN,'เคี้ยวเอื้อง รายชุดการฆ่า'!$F:$F,$A26,'เคี้ยวเอื้อง รายชุดการฆ่า'!$I:$I,$B26)</f>
        <v>0</v>
      </c>
      <c r="T26" s="11">
        <f>COUNTIFS('เคี้ยวเอื้อง รายชุดการฆ่า'!$F:$F,$A26,'เคี้ยวเอื้อง รายชุดการฆ่า'!$I:$I,$B26)</f>
        <v>0</v>
      </c>
    </row>
    <row r="27" spans="1:20">
      <c r="A27" s="9">
        <f>'เคี้ยวเอื้อง สรุปเดือน AM'!A27</f>
        <v>6</v>
      </c>
      <c r="B27" s="10" t="s">
        <v>44</v>
      </c>
      <c r="C27" s="11">
        <f>SUMIFS('เคี้ยวเอื้อง รายชุดการฆ่า'!X:X,'เคี้ยวเอื้อง รายชุดการฆ่า'!$F:$F,$A27,'เคี้ยวเอื้อง รายชุดการฆ่า'!$I:$I,$B27)</f>
        <v>0</v>
      </c>
      <c r="D27" s="11">
        <f>SUMIFS('เคี้ยวเอื้อง รายชุดการฆ่า'!Y:Y,'เคี้ยวเอื้อง รายชุดการฆ่า'!$F:$F,$A27,'เคี้ยวเอื้อง รายชุดการฆ่า'!$I:$I,$B27)</f>
        <v>0</v>
      </c>
      <c r="E27" s="11">
        <f>SUMIFS('เคี้ยวเอื้อง รายชุดการฆ่า'!Z:Z,'เคี้ยวเอื้อง รายชุดการฆ่า'!$F:$F,$A27,'เคี้ยวเอื้อง รายชุดการฆ่า'!$I:$I,$B27)</f>
        <v>0</v>
      </c>
      <c r="F27" s="11">
        <f>SUMIFS('เคี้ยวเอื้อง รายชุดการฆ่า'!AA:AA,'เคี้ยวเอื้อง รายชุดการฆ่า'!$F:$F,$A27,'เคี้ยวเอื้อง รายชุดการฆ่า'!$I:$I,$B27)</f>
        <v>0</v>
      </c>
      <c r="G27" s="11">
        <f>SUMIFS('เคี้ยวเอื้อง รายชุดการฆ่า'!AB:AB,'เคี้ยวเอื้อง รายชุดการฆ่า'!$F:$F,$A27,'เคี้ยวเอื้อง รายชุดการฆ่า'!$I:$I,$B27)</f>
        <v>0</v>
      </c>
      <c r="H27" s="11">
        <f>SUMIFS('เคี้ยวเอื้อง รายชุดการฆ่า'!AC:AC,'เคี้ยวเอื้อง รายชุดการฆ่า'!$F:$F,$A27,'เคี้ยวเอื้อง รายชุดการฆ่า'!$I:$I,$B27)</f>
        <v>0</v>
      </c>
      <c r="I27" s="11">
        <f>SUMIFS('เคี้ยวเอื้อง รายชุดการฆ่า'!AD:AD,'เคี้ยวเอื้อง รายชุดการฆ่า'!$F:$F,$A27,'เคี้ยวเอื้อง รายชุดการฆ่า'!$I:$I,$B27)</f>
        <v>0</v>
      </c>
      <c r="J27" s="11">
        <f>SUMIFS('เคี้ยวเอื้อง รายชุดการฆ่า'!AE:AE,'เคี้ยวเอื้อง รายชุดการฆ่า'!$F:$F,$A27,'เคี้ยวเอื้อง รายชุดการฆ่า'!$I:$I,$B27)</f>
        <v>0</v>
      </c>
      <c r="K27" s="11">
        <f>SUMIFS('เคี้ยวเอื้อง รายชุดการฆ่า'!AF:AF,'เคี้ยวเอื้อง รายชุดการฆ่า'!$F:$F,$A27,'เคี้ยวเอื้อง รายชุดการฆ่า'!$I:$I,$B27)</f>
        <v>0</v>
      </c>
      <c r="L27" s="11">
        <f>SUMIFS('เคี้ยวเอื้อง รายชุดการฆ่า'!AG:AG,'เคี้ยวเอื้อง รายชุดการฆ่า'!$F:$F,$A27,'เคี้ยวเอื้อง รายชุดการฆ่า'!$I:$I,$B27)</f>
        <v>0</v>
      </c>
      <c r="M27" s="11">
        <f>SUMIFS('เคี้ยวเอื้อง รายชุดการฆ่า'!AH:AH,'เคี้ยวเอื้อง รายชุดการฆ่า'!$F:$F,$A27,'เคี้ยวเอื้อง รายชุดการฆ่า'!$I:$I,$B27)</f>
        <v>0</v>
      </c>
      <c r="N27" s="11">
        <f>SUMIFS('เคี้ยวเอื้อง รายชุดการฆ่า'!AI:AI,'เคี้ยวเอื้อง รายชุดการฆ่า'!$F:$F,$A27,'เคี้ยวเอื้อง รายชุดการฆ่า'!$I:$I,$B27)</f>
        <v>0</v>
      </c>
      <c r="O27" s="11">
        <f>SUMIFS('เคี้ยวเอื้อง รายชุดการฆ่า'!AJ:AJ,'เคี้ยวเอื้อง รายชุดการฆ่า'!$F:$F,$A27,'เคี้ยวเอื้อง รายชุดการฆ่า'!$I:$I,$B27)</f>
        <v>0</v>
      </c>
      <c r="P27" s="11">
        <f>SUMIFS('เคี้ยวเอื้อง รายชุดการฆ่า'!AK:AK,'เคี้ยวเอื้อง รายชุดการฆ่า'!$F:$F,$A27,'เคี้ยวเอื้อง รายชุดการฆ่า'!$I:$I,$B27)</f>
        <v>0</v>
      </c>
      <c r="Q27" s="11">
        <f>SUMIFS('เคี้ยวเอื้อง รายชุดการฆ่า'!AL:AL,'เคี้ยวเอื้อง รายชุดการฆ่า'!$F:$F,$A27,'เคี้ยวเอื้อง รายชุดการฆ่า'!$I:$I,$B27)</f>
        <v>0</v>
      </c>
      <c r="R27" s="11">
        <f>COUNTIFS('เคี้ยวเอื้อง รายชุดการฆ่า'!$F:$F,$A27,'เคี้ยวเอื้อง รายชุดการฆ่า'!$I:$I,$B27)</f>
        <v>0</v>
      </c>
      <c r="S27" s="11">
        <f>SUMIFS('เคี้ยวเอื้อง รายชุดการฆ่า'!AN:AN,'เคี้ยวเอื้อง รายชุดการฆ่า'!$F:$F,$A27,'เคี้ยวเอื้อง รายชุดการฆ่า'!$I:$I,$B27)</f>
        <v>0</v>
      </c>
      <c r="T27" s="11">
        <f>COUNTIFS('เคี้ยวเอื้อง รายชุดการฆ่า'!$F:$F,$A27,'เคี้ยวเอื้อง รายชุดการฆ่า'!$I:$I,$B27)</f>
        <v>0</v>
      </c>
    </row>
    <row r="28" spans="1:20">
      <c r="A28" s="9">
        <f>'เคี้ยวเอื้อง สรุปเดือน AM'!A28</f>
        <v>7</v>
      </c>
      <c r="B28" s="10" t="s">
        <v>41</v>
      </c>
      <c r="C28" s="11">
        <f>SUMIFS('เคี้ยวเอื้อง รายชุดการฆ่า'!X:X,'เคี้ยวเอื้อง รายชุดการฆ่า'!$F:$F,$A28,'เคี้ยวเอื้อง รายชุดการฆ่า'!$I:$I,$B28)</f>
        <v>0</v>
      </c>
      <c r="D28" s="11">
        <f>SUMIFS('เคี้ยวเอื้อง รายชุดการฆ่า'!Y:Y,'เคี้ยวเอื้อง รายชุดการฆ่า'!$F:$F,$A28,'เคี้ยวเอื้อง รายชุดการฆ่า'!$I:$I,$B28)</f>
        <v>0</v>
      </c>
      <c r="E28" s="11">
        <f>SUMIFS('เคี้ยวเอื้อง รายชุดการฆ่า'!Z:Z,'เคี้ยวเอื้อง รายชุดการฆ่า'!$F:$F,$A28,'เคี้ยวเอื้อง รายชุดการฆ่า'!$I:$I,$B28)</f>
        <v>0</v>
      </c>
      <c r="F28" s="11">
        <f>SUMIFS('เคี้ยวเอื้อง รายชุดการฆ่า'!AA:AA,'เคี้ยวเอื้อง รายชุดการฆ่า'!$F:$F,$A28,'เคี้ยวเอื้อง รายชุดการฆ่า'!$I:$I,$B28)</f>
        <v>0</v>
      </c>
      <c r="G28" s="11">
        <f>SUMIFS('เคี้ยวเอื้อง รายชุดการฆ่า'!AB:AB,'เคี้ยวเอื้อง รายชุดการฆ่า'!$F:$F,$A28,'เคี้ยวเอื้อง รายชุดการฆ่า'!$I:$I,$B28)</f>
        <v>0</v>
      </c>
      <c r="H28" s="11">
        <f>SUMIFS('เคี้ยวเอื้อง รายชุดการฆ่า'!AC:AC,'เคี้ยวเอื้อง รายชุดการฆ่า'!$F:$F,$A28,'เคี้ยวเอื้อง รายชุดการฆ่า'!$I:$I,$B28)</f>
        <v>0</v>
      </c>
      <c r="I28" s="11">
        <f>SUMIFS('เคี้ยวเอื้อง รายชุดการฆ่า'!AD:AD,'เคี้ยวเอื้อง รายชุดการฆ่า'!$F:$F,$A28,'เคี้ยวเอื้อง รายชุดการฆ่า'!$I:$I,$B28)</f>
        <v>0</v>
      </c>
      <c r="J28" s="11">
        <f>SUMIFS('เคี้ยวเอื้อง รายชุดการฆ่า'!AE:AE,'เคี้ยวเอื้อง รายชุดการฆ่า'!$F:$F,$A28,'เคี้ยวเอื้อง รายชุดการฆ่า'!$I:$I,$B28)</f>
        <v>0</v>
      </c>
      <c r="K28" s="11">
        <f>SUMIFS('เคี้ยวเอื้อง รายชุดการฆ่า'!AF:AF,'เคี้ยวเอื้อง รายชุดการฆ่า'!$F:$F,$A28,'เคี้ยวเอื้อง รายชุดการฆ่า'!$I:$I,$B28)</f>
        <v>0</v>
      </c>
      <c r="L28" s="11">
        <f>SUMIFS('เคี้ยวเอื้อง รายชุดการฆ่า'!AG:AG,'เคี้ยวเอื้อง รายชุดการฆ่า'!$F:$F,$A28,'เคี้ยวเอื้อง รายชุดการฆ่า'!$I:$I,$B28)</f>
        <v>0</v>
      </c>
      <c r="M28" s="11">
        <f>SUMIFS('เคี้ยวเอื้อง รายชุดการฆ่า'!AH:AH,'เคี้ยวเอื้อง รายชุดการฆ่า'!$F:$F,$A28,'เคี้ยวเอื้อง รายชุดการฆ่า'!$I:$I,$B28)</f>
        <v>0</v>
      </c>
      <c r="N28" s="11">
        <f>SUMIFS('เคี้ยวเอื้อง รายชุดการฆ่า'!AI:AI,'เคี้ยวเอื้อง รายชุดการฆ่า'!$F:$F,$A28,'เคี้ยวเอื้อง รายชุดการฆ่า'!$I:$I,$B28)</f>
        <v>0</v>
      </c>
      <c r="O28" s="11">
        <f>SUMIFS('เคี้ยวเอื้อง รายชุดการฆ่า'!AJ:AJ,'เคี้ยวเอื้อง รายชุดการฆ่า'!$F:$F,$A28,'เคี้ยวเอื้อง รายชุดการฆ่า'!$I:$I,$B28)</f>
        <v>0</v>
      </c>
      <c r="P28" s="11">
        <f>SUMIFS('เคี้ยวเอื้อง รายชุดการฆ่า'!AK:AK,'เคี้ยวเอื้อง รายชุดการฆ่า'!$F:$F,$A28,'เคี้ยวเอื้อง รายชุดการฆ่า'!$I:$I,$B28)</f>
        <v>0</v>
      </c>
      <c r="Q28" s="11">
        <f>SUMIFS('เคี้ยวเอื้อง รายชุดการฆ่า'!AL:AL,'เคี้ยวเอื้อง รายชุดการฆ่า'!$F:$F,$A28,'เคี้ยวเอื้อง รายชุดการฆ่า'!$I:$I,$B28)</f>
        <v>0</v>
      </c>
      <c r="R28" s="11">
        <f>COUNTIFS('เคี้ยวเอื้อง รายชุดการฆ่า'!$F:$F,$A28,'เคี้ยวเอื้อง รายชุดการฆ่า'!$I:$I,$B28)</f>
        <v>0</v>
      </c>
      <c r="S28" s="11">
        <f>SUMIFS('เคี้ยวเอื้อง รายชุดการฆ่า'!AN:AN,'เคี้ยวเอื้อง รายชุดการฆ่า'!$F:$F,$A28,'เคี้ยวเอื้อง รายชุดการฆ่า'!$I:$I,$B28)</f>
        <v>0</v>
      </c>
      <c r="T28" s="11">
        <f>COUNTIFS('เคี้ยวเอื้อง รายชุดการฆ่า'!$F:$F,$A28,'เคี้ยวเอื้อง รายชุดการฆ่า'!$I:$I,$B28)</f>
        <v>0</v>
      </c>
    </row>
    <row r="29" spans="1:20">
      <c r="A29" s="9">
        <f>'เคี้ยวเอื้อง สรุปเดือน AM'!A29</f>
        <v>7</v>
      </c>
      <c r="B29" s="10" t="s">
        <v>42</v>
      </c>
      <c r="C29" s="11">
        <f>SUMIFS('เคี้ยวเอื้อง รายชุดการฆ่า'!X:X,'เคี้ยวเอื้อง รายชุดการฆ่า'!$F:$F,$A29,'เคี้ยวเอื้อง รายชุดการฆ่า'!$I:$I,$B29)</f>
        <v>0</v>
      </c>
      <c r="D29" s="11">
        <f>SUMIFS('เคี้ยวเอื้อง รายชุดการฆ่า'!Y:Y,'เคี้ยวเอื้อง รายชุดการฆ่า'!$F:$F,$A29,'เคี้ยวเอื้อง รายชุดการฆ่า'!$I:$I,$B29)</f>
        <v>0</v>
      </c>
      <c r="E29" s="11">
        <f>SUMIFS('เคี้ยวเอื้อง รายชุดการฆ่า'!Z:Z,'เคี้ยวเอื้อง รายชุดการฆ่า'!$F:$F,$A29,'เคี้ยวเอื้อง รายชุดการฆ่า'!$I:$I,$B29)</f>
        <v>0</v>
      </c>
      <c r="F29" s="11">
        <f>SUMIFS('เคี้ยวเอื้อง รายชุดการฆ่า'!AA:AA,'เคี้ยวเอื้อง รายชุดการฆ่า'!$F:$F,$A29,'เคี้ยวเอื้อง รายชุดการฆ่า'!$I:$I,$B29)</f>
        <v>0</v>
      </c>
      <c r="G29" s="11">
        <f>SUMIFS('เคี้ยวเอื้อง รายชุดการฆ่า'!AB:AB,'เคี้ยวเอื้อง รายชุดการฆ่า'!$F:$F,$A29,'เคี้ยวเอื้อง รายชุดการฆ่า'!$I:$I,$B29)</f>
        <v>0</v>
      </c>
      <c r="H29" s="11">
        <f>SUMIFS('เคี้ยวเอื้อง รายชุดการฆ่า'!AC:AC,'เคี้ยวเอื้อง รายชุดการฆ่า'!$F:$F,$A29,'เคี้ยวเอื้อง รายชุดการฆ่า'!$I:$I,$B29)</f>
        <v>0</v>
      </c>
      <c r="I29" s="11">
        <f>SUMIFS('เคี้ยวเอื้อง รายชุดการฆ่า'!AD:AD,'เคี้ยวเอื้อง รายชุดการฆ่า'!$F:$F,$A29,'เคี้ยวเอื้อง รายชุดการฆ่า'!$I:$I,$B29)</f>
        <v>0</v>
      </c>
      <c r="J29" s="11">
        <f>SUMIFS('เคี้ยวเอื้อง รายชุดการฆ่า'!AE:AE,'เคี้ยวเอื้อง รายชุดการฆ่า'!$F:$F,$A29,'เคี้ยวเอื้อง รายชุดการฆ่า'!$I:$I,$B29)</f>
        <v>0</v>
      </c>
      <c r="K29" s="11">
        <f>SUMIFS('เคี้ยวเอื้อง รายชุดการฆ่า'!AF:AF,'เคี้ยวเอื้อง รายชุดการฆ่า'!$F:$F,$A29,'เคี้ยวเอื้อง รายชุดการฆ่า'!$I:$I,$B29)</f>
        <v>0</v>
      </c>
      <c r="L29" s="11">
        <f>SUMIFS('เคี้ยวเอื้อง รายชุดการฆ่า'!AG:AG,'เคี้ยวเอื้อง รายชุดการฆ่า'!$F:$F,$A29,'เคี้ยวเอื้อง รายชุดการฆ่า'!$I:$I,$B29)</f>
        <v>0</v>
      </c>
      <c r="M29" s="11">
        <f>SUMIFS('เคี้ยวเอื้อง รายชุดการฆ่า'!AH:AH,'เคี้ยวเอื้อง รายชุดการฆ่า'!$F:$F,$A29,'เคี้ยวเอื้อง รายชุดการฆ่า'!$I:$I,$B29)</f>
        <v>0</v>
      </c>
      <c r="N29" s="11">
        <f>SUMIFS('เคี้ยวเอื้อง รายชุดการฆ่า'!AI:AI,'เคี้ยวเอื้อง รายชุดการฆ่า'!$F:$F,$A29,'เคี้ยวเอื้อง รายชุดการฆ่า'!$I:$I,$B29)</f>
        <v>0</v>
      </c>
      <c r="O29" s="11">
        <f>SUMIFS('เคี้ยวเอื้อง รายชุดการฆ่า'!AJ:AJ,'เคี้ยวเอื้อง รายชุดการฆ่า'!$F:$F,$A29,'เคี้ยวเอื้อง รายชุดการฆ่า'!$I:$I,$B29)</f>
        <v>0</v>
      </c>
      <c r="P29" s="11">
        <f>SUMIFS('เคี้ยวเอื้อง รายชุดการฆ่า'!AK:AK,'เคี้ยวเอื้อง รายชุดการฆ่า'!$F:$F,$A29,'เคี้ยวเอื้อง รายชุดการฆ่า'!$I:$I,$B29)</f>
        <v>0</v>
      </c>
      <c r="Q29" s="11">
        <f>SUMIFS('เคี้ยวเอื้อง รายชุดการฆ่า'!AL:AL,'เคี้ยวเอื้อง รายชุดการฆ่า'!$F:$F,$A29,'เคี้ยวเอื้อง รายชุดการฆ่า'!$I:$I,$B29)</f>
        <v>0</v>
      </c>
      <c r="R29" s="11">
        <f>COUNTIFS('เคี้ยวเอื้อง รายชุดการฆ่า'!$F:$F,$A29,'เคี้ยวเอื้อง รายชุดการฆ่า'!$I:$I,$B29)</f>
        <v>0</v>
      </c>
      <c r="S29" s="11">
        <f>SUMIFS('เคี้ยวเอื้อง รายชุดการฆ่า'!AN:AN,'เคี้ยวเอื้อง รายชุดการฆ่า'!$F:$F,$A29,'เคี้ยวเอื้อง รายชุดการฆ่า'!$I:$I,$B29)</f>
        <v>0</v>
      </c>
      <c r="T29" s="11">
        <f>COUNTIFS('เคี้ยวเอื้อง รายชุดการฆ่า'!$F:$F,$A29,'เคี้ยวเอื้อง รายชุดการฆ่า'!$I:$I,$B29)</f>
        <v>0</v>
      </c>
    </row>
    <row r="30" spans="1:20">
      <c r="A30" s="9">
        <f>'เคี้ยวเอื้อง สรุปเดือน AM'!A30</f>
        <v>7</v>
      </c>
      <c r="B30" s="10" t="s">
        <v>43</v>
      </c>
      <c r="C30" s="11">
        <f>SUMIFS('เคี้ยวเอื้อง รายชุดการฆ่า'!X:X,'เคี้ยวเอื้อง รายชุดการฆ่า'!$F:$F,$A30,'เคี้ยวเอื้อง รายชุดการฆ่า'!$I:$I,$B30)</f>
        <v>0</v>
      </c>
      <c r="D30" s="11">
        <f>SUMIFS('เคี้ยวเอื้อง รายชุดการฆ่า'!Y:Y,'เคี้ยวเอื้อง รายชุดการฆ่า'!$F:$F,$A30,'เคี้ยวเอื้อง รายชุดการฆ่า'!$I:$I,$B30)</f>
        <v>0</v>
      </c>
      <c r="E30" s="11">
        <f>SUMIFS('เคี้ยวเอื้อง รายชุดการฆ่า'!Z:Z,'เคี้ยวเอื้อง รายชุดการฆ่า'!$F:$F,$A30,'เคี้ยวเอื้อง รายชุดการฆ่า'!$I:$I,$B30)</f>
        <v>0</v>
      </c>
      <c r="F30" s="11">
        <f>SUMIFS('เคี้ยวเอื้อง รายชุดการฆ่า'!AA:AA,'เคี้ยวเอื้อง รายชุดการฆ่า'!$F:$F,$A30,'เคี้ยวเอื้อง รายชุดการฆ่า'!$I:$I,$B30)</f>
        <v>0</v>
      </c>
      <c r="G30" s="11">
        <f>SUMIFS('เคี้ยวเอื้อง รายชุดการฆ่า'!AB:AB,'เคี้ยวเอื้อง รายชุดการฆ่า'!$F:$F,$A30,'เคี้ยวเอื้อง รายชุดการฆ่า'!$I:$I,$B30)</f>
        <v>0</v>
      </c>
      <c r="H30" s="11">
        <f>SUMIFS('เคี้ยวเอื้อง รายชุดการฆ่า'!AC:AC,'เคี้ยวเอื้อง รายชุดการฆ่า'!$F:$F,$A30,'เคี้ยวเอื้อง รายชุดการฆ่า'!$I:$I,$B30)</f>
        <v>0</v>
      </c>
      <c r="I30" s="11">
        <f>SUMIFS('เคี้ยวเอื้อง รายชุดการฆ่า'!AD:AD,'เคี้ยวเอื้อง รายชุดการฆ่า'!$F:$F,$A30,'เคี้ยวเอื้อง รายชุดการฆ่า'!$I:$I,$B30)</f>
        <v>0</v>
      </c>
      <c r="J30" s="11">
        <f>SUMIFS('เคี้ยวเอื้อง รายชุดการฆ่า'!AE:AE,'เคี้ยวเอื้อง รายชุดการฆ่า'!$F:$F,$A30,'เคี้ยวเอื้อง รายชุดการฆ่า'!$I:$I,$B30)</f>
        <v>0</v>
      </c>
      <c r="K30" s="11">
        <f>SUMIFS('เคี้ยวเอื้อง รายชุดการฆ่า'!AF:AF,'เคี้ยวเอื้อง รายชุดการฆ่า'!$F:$F,$A30,'เคี้ยวเอื้อง รายชุดการฆ่า'!$I:$I,$B30)</f>
        <v>0</v>
      </c>
      <c r="L30" s="11">
        <f>SUMIFS('เคี้ยวเอื้อง รายชุดการฆ่า'!AG:AG,'เคี้ยวเอื้อง รายชุดการฆ่า'!$F:$F,$A30,'เคี้ยวเอื้อง รายชุดการฆ่า'!$I:$I,$B30)</f>
        <v>0</v>
      </c>
      <c r="M30" s="11">
        <f>SUMIFS('เคี้ยวเอื้อง รายชุดการฆ่า'!AH:AH,'เคี้ยวเอื้อง รายชุดการฆ่า'!$F:$F,$A30,'เคี้ยวเอื้อง รายชุดการฆ่า'!$I:$I,$B30)</f>
        <v>0</v>
      </c>
      <c r="N30" s="11">
        <f>SUMIFS('เคี้ยวเอื้อง รายชุดการฆ่า'!AI:AI,'เคี้ยวเอื้อง รายชุดการฆ่า'!$F:$F,$A30,'เคี้ยวเอื้อง รายชุดการฆ่า'!$I:$I,$B30)</f>
        <v>0</v>
      </c>
      <c r="O30" s="11">
        <f>SUMIFS('เคี้ยวเอื้อง รายชุดการฆ่า'!AJ:AJ,'เคี้ยวเอื้อง รายชุดการฆ่า'!$F:$F,$A30,'เคี้ยวเอื้อง รายชุดการฆ่า'!$I:$I,$B30)</f>
        <v>0</v>
      </c>
      <c r="P30" s="11">
        <f>SUMIFS('เคี้ยวเอื้อง รายชุดการฆ่า'!AK:AK,'เคี้ยวเอื้อง รายชุดการฆ่า'!$F:$F,$A30,'เคี้ยวเอื้อง รายชุดการฆ่า'!$I:$I,$B30)</f>
        <v>0</v>
      </c>
      <c r="Q30" s="11">
        <f>SUMIFS('เคี้ยวเอื้อง รายชุดการฆ่า'!AL:AL,'เคี้ยวเอื้อง รายชุดการฆ่า'!$F:$F,$A30,'เคี้ยวเอื้อง รายชุดการฆ่า'!$I:$I,$B30)</f>
        <v>0</v>
      </c>
      <c r="R30" s="11">
        <f>COUNTIFS('เคี้ยวเอื้อง รายชุดการฆ่า'!$F:$F,$A30,'เคี้ยวเอื้อง รายชุดการฆ่า'!$I:$I,$B30)</f>
        <v>0</v>
      </c>
      <c r="S30" s="11">
        <f>SUMIFS('เคี้ยวเอื้อง รายชุดการฆ่า'!AN:AN,'เคี้ยวเอื้อง รายชุดการฆ่า'!$F:$F,$A30,'เคี้ยวเอื้อง รายชุดการฆ่า'!$I:$I,$B30)</f>
        <v>0</v>
      </c>
      <c r="T30" s="11">
        <f>COUNTIFS('เคี้ยวเอื้อง รายชุดการฆ่า'!$F:$F,$A30,'เคี้ยวเอื้อง รายชุดการฆ่า'!$I:$I,$B30)</f>
        <v>0</v>
      </c>
    </row>
    <row r="31" spans="1:20">
      <c r="A31" s="9">
        <f>'เคี้ยวเอื้อง สรุปเดือน AM'!A31</f>
        <v>7</v>
      </c>
      <c r="B31" s="10" t="s">
        <v>44</v>
      </c>
      <c r="C31" s="11">
        <f>SUMIFS('เคี้ยวเอื้อง รายชุดการฆ่า'!X:X,'เคี้ยวเอื้อง รายชุดการฆ่า'!$F:$F,$A31,'เคี้ยวเอื้อง รายชุดการฆ่า'!$I:$I,$B31)</f>
        <v>0</v>
      </c>
      <c r="D31" s="11">
        <f>SUMIFS('เคี้ยวเอื้อง รายชุดการฆ่า'!Y:Y,'เคี้ยวเอื้อง รายชุดการฆ่า'!$F:$F,$A31,'เคี้ยวเอื้อง รายชุดการฆ่า'!$I:$I,$B31)</f>
        <v>0</v>
      </c>
      <c r="E31" s="11">
        <f>SUMIFS('เคี้ยวเอื้อง รายชุดการฆ่า'!Z:Z,'เคี้ยวเอื้อง รายชุดการฆ่า'!$F:$F,$A31,'เคี้ยวเอื้อง รายชุดการฆ่า'!$I:$I,$B31)</f>
        <v>0</v>
      </c>
      <c r="F31" s="11">
        <f>SUMIFS('เคี้ยวเอื้อง รายชุดการฆ่า'!AA:AA,'เคี้ยวเอื้อง รายชุดการฆ่า'!$F:$F,$A31,'เคี้ยวเอื้อง รายชุดการฆ่า'!$I:$I,$B31)</f>
        <v>0</v>
      </c>
      <c r="G31" s="11">
        <f>SUMIFS('เคี้ยวเอื้อง รายชุดการฆ่า'!AB:AB,'เคี้ยวเอื้อง รายชุดการฆ่า'!$F:$F,$A31,'เคี้ยวเอื้อง รายชุดการฆ่า'!$I:$I,$B31)</f>
        <v>0</v>
      </c>
      <c r="H31" s="11">
        <f>SUMIFS('เคี้ยวเอื้อง รายชุดการฆ่า'!AC:AC,'เคี้ยวเอื้อง รายชุดการฆ่า'!$F:$F,$A31,'เคี้ยวเอื้อง รายชุดการฆ่า'!$I:$I,$B31)</f>
        <v>0</v>
      </c>
      <c r="I31" s="11">
        <f>SUMIFS('เคี้ยวเอื้อง รายชุดการฆ่า'!AD:AD,'เคี้ยวเอื้อง รายชุดการฆ่า'!$F:$F,$A31,'เคี้ยวเอื้อง รายชุดการฆ่า'!$I:$I,$B31)</f>
        <v>0</v>
      </c>
      <c r="J31" s="11">
        <f>SUMIFS('เคี้ยวเอื้อง รายชุดการฆ่า'!AE:AE,'เคี้ยวเอื้อง รายชุดการฆ่า'!$F:$F,$A31,'เคี้ยวเอื้อง รายชุดการฆ่า'!$I:$I,$B31)</f>
        <v>0</v>
      </c>
      <c r="K31" s="11">
        <f>SUMIFS('เคี้ยวเอื้อง รายชุดการฆ่า'!AF:AF,'เคี้ยวเอื้อง รายชุดการฆ่า'!$F:$F,$A31,'เคี้ยวเอื้อง รายชุดการฆ่า'!$I:$I,$B31)</f>
        <v>0</v>
      </c>
      <c r="L31" s="11">
        <f>SUMIFS('เคี้ยวเอื้อง รายชุดการฆ่า'!AG:AG,'เคี้ยวเอื้อง รายชุดการฆ่า'!$F:$F,$A31,'เคี้ยวเอื้อง รายชุดการฆ่า'!$I:$I,$B31)</f>
        <v>0</v>
      </c>
      <c r="M31" s="11">
        <f>SUMIFS('เคี้ยวเอื้อง รายชุดการฆ่า'!AH:AH,'เคี้ยวเอื้อง รายชุดการฆ่า'!$F:$F,$A31,'เคี้ยวเอื้อง รายชุดการฆ่า'!$I:$I,$B31)</f>
        <v>0</v>
      </c>
      <c r="N31" s="11">
        <f>SUMIFS('เคี้ยวเอื้อง รายชุดการฆ่า'!AI:AI,'เคี้ยวเอื้อง รายชุดการฆ่า'!$F:$F,$A31,'เคี้ยวเอื้อง รายชุดการฆ่า'!$I:$I,$B31)</f>
        <v>0</v>
      </c>
      <c r="O31" s="11">
        <f>SUMIFS('เคี้ยวเอื้อง รายชุดการฆ่า'!AJ:AJ,'เคี้ยวเอื้อง รายชุดการฆ่า'!$F:$F,$A31,'เคี้ยวเอื้อง รายชุดการฆ่า'!$I:$I,$B31)</f>
        <v>0</v>
      </c>
      <c r="P31" s="11">
        <f>SUMIFS('เคี้ยวเอื้อง รายชุดการฆ่า'!AK:AK,'เคี้ยวเอื้อง รายชุดการฆ่า'!$F:$F,$A31,'เคี้ยวเอื้อง รายชุดการฆ่า'!$I:$I,$B31)</f>
        <v>0</v>
      </c>
      <c r="Q31" s="11">
        <f>SUMIFS('เคี้ยวเอื้อง รายชุดการฆ่า'!AL:AL,'เคี้ยวเอื้อง รายชุดการฆ่า'!$F:$F,$A31,'เคี้ยวเอื้อง รายชุดการฆ่า'!$I:$I,$B31)</f>
        <v>0</v>
      </c>
      <c r="R31" s="11">
        <f>COUNTIFS('เคี้ยวเอื้อง รายชุดการฆ่า'!$F:$F,$A31,'เคี้ยวเอื้อง รายชุดการฆ่า'!$I:$I,$B31)</f>
        <v>0</v>
      </c>
      <c r="S31" s="11">
        <f>SUMIFS('เคี้ยวเอื้อง รายชุดการฆ่า'!AN:AN,'เคี้ยวเอื้อง รายชุดการฆ่า'!$F:$F,$A31,'เคี้ยวเอื้อง รายชุดการฆ่า'!$I:$I,$B31)</f>
        <v>0</v>
      </c>
      <c r="T31" s="11">
        <f>COUNTIFS('เคี้ยวเอื้อง รายชุดการฆ่า'!$F:$F,$A31,'เคี้ยวเอื้อง รายชุดการฆ่า'!$I:$I,$B31)</f>
        <v>0</v>
      </c>
    </row>
    <row r="32" spans="1:20">
      <c r="A32" s="9">
        <f>'เคี้ยวเอื้อง สรุปเดือน AM'!A32</f>
        <v>8</v>
      </c>
      <c r="B32" s="10" t="s">
        <v>41</v>
      </c>
      <c r="C32" s="11">
        <f>SUMIFS('เคี้ยวเอื้อง รายชุดการฆ่า'!X:X,'เคี้ยวเอื้อง รายชุดการฆ่า'!$F:$F,$A32,'เคี้ยวเอื้อง รายชุดการฆ่า'!$I:$I,$B32)</f>
        <v>0</v>
      </c>
      <c r="D32" s="11">
        <f>SUMIFS('เคี้ยวเอื้อง รายชุดการฆ่า'!Y:Y,'เคี้ยวเอื้อง รายชุดการฆ่า'!$F:$F,$A32,'เคี้ยวเอื้อง รายชุดการฆ่า'!$I:$I,$B32)</f>
        <v>0</v>
      </c>
      <c r="E32" s="11">
        <f>SUMIFS('เคี้ยวเอื้อง รายชุดการฆ่า'!Z:Z,'เคี้ยวเอื้อง รายชุดการฆ่า'!$F:$F,$A32,'เคี้ยวเอื้อง รายชุดการฆ่า'!$I:$I,$B32)</f>
        <v>0</v>
      </c>
      <c r="F32" s="11">
        <f>SUMIFS('เคี้ยวเอื้อง รายชุดการฆ่า'!AA:AA,'เคี้ยวเอื้อง รายชุดการฆ่า'!$F:$F,$A32,'เคี้ยวเอื้อง รายชุดการฆ่า'!$I:$I,$B32)</f>
        <v>0</v>
      </c>
      <c r="G32" s="11">
        <f>SUMIFS('เคี้ยวเอื้อง รายชุดการฆ่า'!AB:AB,'เคี้ยวเอื้อง รายชุดการฆ่า'!$F:$F,$A32,'เคี้ยวเอื้อง รายชุดการฆ่า'!$I:$I,$B32)</f>
        <v>0</v>
      </c>
      <c r="H32" s="11">
        <f>SUMIFS('เคี้ยวเอื้อง รายชุดการฆ่า'!AC:AC,'เคี้ยวเอื้อง รายชุดการฆ่า'!$F:$F,$A32,'เคี้ยวเอื้อง รายชุดการฆ่า'!$I:$I,$B32)</f>
        <v>0</v>
      </c>
      <c r="I32" s="11">
        <f>SUMIFS('เคี้ยวเอื้อง รายชุดการฆ่า'!AD:AD,'เคี้ยวเอื้อง รายชุดการฆ่า'!$F:$F,$A32,'เคี้ยวเอื้อง รายชุดการฆ่า'!$I:$I,$B32)</f>
        <v>0</v>
      </c>
      <c r="J32" s="11">
        <f>SUMIFS('เคี้ยวเอื้อง รายชุดการฆ่า'!AE:AE,'เคี้ยวเอื้อง รายชุดการฆ่า'!$F:$F,$A32,'เคี้ยวเอื้อง รายชุดการฆ่า'!$I:$I,$B32)</f>
        <v>0</v>
      </c>
      <c r="K32" s="11">
        <f>SUMIFS('เคี้ยวเอื้อง รายชุดการฆ่า'!AF:AF,'เคี้ยวเอื้อง รายชุดการฆ่า'!$F:$F,$A32,'เคี้ยวเอื้อง รายชุดการฆ่า'!$I:$I,$B32)</f>
        <v>0</v>
      </c>
      <c r="L32" s="11">
        <f>SUMIFS('เคี้ยวเอื้อง รายชุดการฆ่า'!AG:AG,'เคี้ยวเอื้อง รายชุดการฆ่า'!$F:$F,$A32,'เคี้ยวเอื้อง รายชุดการฆ่า'!$I:$I,$B32)</f>
        <v>0</v>
      </c>
      <c r="M32" s="11">
        <f>SUMIFS('เคี้ยวเอื้อง รายชุดการฆ่า'!AH:AH,'เคี้ยวเอื้อง รายชุดการฆ่า'!$F:$F,$A32,'เคี้ยวเอื้อง รายชุดการฆ่า'!$I:$I,$B32)</f>
        <v>0</v>
      </c>
      <c r="N32" s="11">
        <f>SUMIFS('เคี้ยวเอื้อง รายชุดการฆ่า'!AI:AI,'เคี้ยวเอื้อง รายชุดการฆ่า'!$F:$F,$A32,'เคี้ยวเอื้อง รายชุดการฆ่า'!$I:$I,$B32)</f>
        <v>0</v>
      </c>
      <c r="O32" s="11">
        <f>SUMIFS('เคี้ยวเอื้อง รายชุดการฆ่า'!AJ:AJ,'เคี้ยวเอื้อง รายชุดการฆ่า'!$F:$F,$A32,'เคี้ยวเอื้อง รายชุดการฆ่า'!$I:$I,$B32)</f>
        <v>0</v>
      </c>
      <c r="P32" s="11">
        <f>SUMIFS('เคี้ยวเอื้อง รายชุดการฆ่า'!AK:AK,'เคี้ยวเอื้อง รายชุดการฆ่า'!$F:$F,$A32,'เคี้ยวเอื้อง รายชุดการฆ่า'!$I:$I,$B32)</f>
        <v>0</v>
      </c>
      <c r="Q32" s="11">
        <f>SUMIFS('เคี้ยวเอื้อง รายชุดการฆ่า'!AL:AL,'เคี้ยวเอื้อง รายชุดการฆ่า'!$F:$F,$A32,'เคี้ยวเอื้อง รายชุดการฆ่า'!$I:$I,$B32)</f>
        <v>0</v>
      </c>
      <c r="R32" s="11">
        <f>COUNTIFS('เคี้ยวเอื้อง รายชุดการฆ่า'!$F:$F,$A32,'เคี้ยวเอื้อง รายชุดการฆ่า'!$I:$I,$B32)</f>
        <v>0</v>
      </c>
      <c r="S32" s="11">
        <f>SUMIFS('เคี้ยวเอื้อง รายชุดการฆ่า'!AN:AN,'เคี้ยวเอื้อง รายชุดการฆ่า'!$F:$F,$A32,'เคี้ยวเอื้อง รายชุดการฆ่า'!$I:$I,$B32)</f>
        <v>0</v>
      </c>
      <c r="T32" s="11">
        <f>COUNTIFS('เคี้ยวเอื้อง รายชุดการฆ่า'!$F:$F,$A32,'เคี้ยวเอื้อง รายชุดการฆ่า'!$I:$I,$B32)</f>
        <v>0</v>
      </c>
    </row>
    <row r="33" spans="1:20">
      <c r="A33" s="9">
        <f>'เคี้ยวเอื้อง สรุปเดือน AM'!A33</f>
        <v>8</v>
      </c>
      <c r="B33" s="10" t="s">
        <v>42</v>
      </c>
      <c r="C33" s="11">
        <f>SUMIFS('เคี้ยวเอื้อง รายชุดการฆ่า'!X:X,'เคี้ยวเอื้อง รายชุดการฆ่า'!$F:$F,$A33,'เคี้ยวเอื้อง รายชุดการฆ่า'!$I:$I,$B33)</f>
        <v>0</v>
      </c>
      <c r="D33" s="11">
        <f>SUMIFS('เคี้ยวเอื้อง รายชุดการฆ่า'!Y:Y,'เคี้ยวเอื้อง รายชุดการฆ่า'!$F:$F,$A33,'เคี้ยวเอื้อง รายชุดการฆ่า'!$I:$I,$B33)</f>
        <v>0</v>
      </c>
      <c r="E33" s="11">
        <f>SUMIFS('เคี้ยวเอื้อง รายชุดการฆ่า'!Z:Z,'เคี้ยวเอื้อง รายชุดการฆ่า'!$F:$F,$A33,'เคี้ยวเอื้อง รายชุดการฆ่า'!$I:$I,$B33)</f>
        <v>0</v>
      </c>
      <c r="F33" s="11">
        <f>SUMIFS('เคี้ยวเอื้อง รายชุดการฆ่า'!AA:AA,'เคี้ยวเอื้อง รายชุดการฆ่า'!$F:$F,$A33,'เคี้ยวเอื้อง รายชุดการฆ่า'!$I:$I,$B33)</f>
        <v>0</v>
      </c>
      <c r="G33" s="11">
        <f>SUMIFS('เคี้ยวเอื้อง รายชุดการฆ่า'!AB:AB,'เคี้ยวเอื้อง รายชุดการฆ่า'!$F:$F,$A33,'เคี้ยวเอื้อง รายชุดการฆ่า'!$I:$I,$B33)</f>
        <v>0</v>
      </c>
      <c r="H33" s="11">
        <f>SUMIFS('เคี้ยวเอื้อง รายชุดการฆ่า'!AC:AC,'เคี้ยวเอื้อง รายชุดการฆ่า'!$F:$F,$A33,'เคี้ยวเอื้อง รายชุดการฆ่า'!$I:$I,$B33)</f>
        <v>0</v>
      </c>
      <c r="I33" s="11">
        <f>SUMIFS('เคี้ยวเอื้อง รายชุดการฆ่า'!AD:AD,'เคี้ยวเอื้อง รายชุดการฆ่า'!$F:$F,$A33,'เคี้ยวเอื้อง รายชุดการฆ่า'!$I:$I,$B33)</f>
        <v>0</v>
      </c>
      <c r="J33" s="11">
        <f>SUMIFS('เคี้ยวเอื้อง รายชุดการฆ่า'!AE:AE,'เคี้ยวเอื้อง รายชุดการฆ่า'!$F:$F,$A33,'เคี้ยวเอื้อง รายชุดการฆ่า'!$I:$I,$B33)</f>
        <v>0</v>
      </c>
      <c r="K33" s="11">
        <f>SUMIFS('เคี้ยวเอื้อง รายชุดการฆ่า'!AF:AF,'เคี้ยวเอื้อง รายชุดการฆ่า'!$F:$F,$A33,'เคี้ยวเอื้อง รายชุดการฆ่า'!$I:$I,$B33)</f>
        <v>0</v>
      </c>
      <c r="L33" s="11">
        <f>SUMIFS('เคี้ยวเอื้อง รายชุดการฆ่า'!AG:AG,'เคี้ยวเอื้อง รายชุดการฆ่า'!$F:$F,$A33,'เคี้ยวเอื้อง รายชุดการฆ่า'!$I:$I,$B33)</f>
        <v>0</v>
      </c>
      <c r="M33" s="11">
        <f>SUMIFS('เคี้ยวเอื้อง รายชุดการฆ่า'!AH:AH,'เคี้ยวเอื้อง รายชุดการฆ่า'!$F:$F,$A33,'เคี้ยวเอื้อง รายชุดการฆ่า'!$I:$I,$B33)</f>
        <v>0</v>
      </c>
      <c r="N33" s="11">
        <f>SUMIFS('เคี้ยวเอื้อง รายชุดการฆ่า'!AI:AI,'เคี้ยวเอื้อง รายชุดการฆ่า'!$F:$F,$A33,'เคี้ยวเอื้อง รายชุดการฆ่า'!$I:$I,$B33)</f>
        <v>0</v>
      </c>
      <c r="O33" s="11">
        <f>SUMIFS('เคี้ยวเอื้อง รายชุดการฆ่า'!AJ:AJ,'เคี้ยวเอื้อง รายชุดการฆ่า'!$F:$F,$A33,'เคี้ยวเอื้อง รายชุดการฆ่า'!$I:$I,$B33)</f>
        <v>0</v>
      </c>
      <c r="P33" s="11">
        <f>SUMIFS('เคี้ยวเอื้อง รายชุดการฆ่า'!AK:AK,'เคี้ยวเอื้อง รายชุดการฆ่า'!$F:$F,$A33,'เคี้ยวเอื้อง รายชุดการฆ่า'!$I:$I,$B33)</f>
        <v>0</v>
      </c>
      <c r="Q33" s="11">
        <f>SUMIFS('เคี้ยวเอื้อง รายชุดการฆ่า'!AL:AL,'เคี้ยวเอื้อง รายชุดการฆ่า'!$F:$F,$A33,'เคี้ยวเอื้อง รายชุดการฆ่า'!$I:$I,$B33)</f>
        <v>0</v>
      </c>
      <c r="R33" s="11">
        <f>COUNTIFS('เคี้ยวเอื้อง รายชุดการฆ่า'!$F:$F,$A33,'เคี้ยวเอื้อง รายชุดการฆ่า'!$I:$I,$B33)</f>
        <v>0</v>
      </c>
      <c r="S33" s="11">
        <f>SUMIFS('เคี้ยวเอื้อง รายชุดการฆ่า'!AN:AN,'เคี้ยวเอื้อง รายชุดการฆ่า'!$F:$F,$A33,'เคี้ยวเอื้อง รายชุดการฆ่า'!$I:$I,$B33)</f>
        <v>0</v>
      </c>
      <c r="T33" s="11">
        <f>COUNTIFS('เคี้ยวเอื้อง รายชุดการฆ่า'!$F:$F,$A33,'เคี้ยวเอื้อง รายชุดการฆ่า'!$I:$I,$B33)</f>
        <v>0</v>
      </c>
    </row>
    <row r="34" spans="1:20">
      <c r="A34" s="9">
        <f>'เคี้ยวเอื้อง สรุปเดือน AM'!A34</f>
        <v>8</v>
      </c>
      <c r="B34" s="10" t="s">
        <v>43</v>
      </c>
      <c r="C34" s="11">
        <f>SUMIFS('เคี้ยวเอื้อง รายชุดการฆ่า'!X:X,'เคี้ยวเอื้อง รายชุดการฆ่า'!$F:$F,$A34,'เคี้ยวเอื้อง รายชุดการฆ่า'!$I:$I,$B34)</f>
        <v>0</v>
      </c>
      <c r="D34" s="11">
        <f>SUMIFS('เคี้ยวเอื้อง รายชุดการฆ่า'!Y:Y,'เคี้ยวเอื้อง รายชุดการฆ่า'!$F:$F,$A34,'เคี้ยวเอื้อง รายชุดการฆ่า'!$I:$I,$B34)</f>
        <v>0</v>
      </c>
      <c r="E34" s="11">
        <f>SUMIFS('เคี้ยวเอื้อง รายชุดการฆ่า'!Z:Z,'เคี้ยวเอื้อง รายชุดการฆ่า'!$F:$F,$A34,'เคี้ยวเอื้อง รายชุดการฆ่า'!$I:$I,$B34)</f>
        <v>0</v>
      </c>
      <c r="F34" s="11">
        <f>SUMIFS('เคี้ยวเอื้อง รายชุดการฆ่า'!AA:AA,'เคี้ยวเอื้อง รายชุดการฆ่า'!$F:$F,$A34,'เคี้ยวเอื้อง รายชุดการฆ่า'!$I:$I,$B34)</f>
        <v>0</v>
      </c>
      <c r="G34" s="11">
        <f>SUMIFS('เคี้ยวเอื้อง รายชุดการฆ่า'!AB:AB,'เคี้ยวเอื้อง รายชุดการฆ่า'!$F:$F,$A34,'เคี้ยวเอื้อง รายชุดการฆ่า'!$I:$I,$B34)</f>
        <v>0</v>
      </c>
      <c r="H34" s="11">
        <f>SUMIFS('เคี้ยวเอื้อง รายชุดการฆ่า'!AC:AC,'เคี้ยวเอื้อง รายชุดการฆ่า'!$F:$F,$A34,'เคี้ยวเอื้อง รายชุดการฆ่า'!$I:$I,$B34)</f>
        <v>0</v>
      </c>
      <c r="I34" s="11">
        <f>SUMIFS('เคี้ยวเอื้อง รายชุดการฆ่า'!AD:AD,'เคี้ยวเอื้อง รายชุดการฆ่า'!$F:$F,$A34,'เคี้ยวเอื้อง รายชุดการฆ่า'!$I:$I,$B34)</f>
        <v>0</v>
      </c>
      <c r="J34" s="11">
        <f>SUMIFS('เคี้ยวเอื้อง รายชุดการฆ่า'!AE:AE,'เคี้ยวเอื้อง รายชุดการฆ่า'!$F:$F,$A34,'เคี้ยวเอื้อง รายชุดการฆ่า'!$I:$I,$B34)</f>
        <v>0</v>
      </c>
      <c r="K34" s="11">
        <f>SUMIFS('เคี้ยวเอื้อง รายชุดการฆ่า'!AF:AF,'เคี้ยวเอื้อง รายชุดการฆ่า'!$F:$F,$A34,'เคี้ยวเอื้อง รายชุดการฆ่า'!$I:$I,$B34)</f>
        <v>0</v>
      </c>
      <c r="L34" s="11">
        <f>SUMIFS('เคี้ยวเอื้อง รายชุดการฆ่า'!AG:AG,'เคี้ยวเอื้อง รายชุดการฆ่า'!$F:$F,$A34,'เคี้ยวเอื้อง รายชุดการฆ่า'!$I:$I,$B34)</f>
        <v>0</v>
      </c>
      <c r="M34" s="11">
        <f>SUMIFS('เคี้ยวเอื้อง รายชุดการฆ่า'!AH:AH,'เคี้ยวเอื้อง รายชุดการฆ่า'!$F:$F,$A34,'เคี้ยวเอื้อง รายชุดการฆ่า'!$I:$I,$B34)</f>
        <v>0</v>
      </c>
      <c r="N34" s="11">
        <f>SUMIFS('เคี้ยวเอื้อง รายชุดการฆ่า'!AI:AI,'เคี้ยวเอื้อง รายชุดการฆ่า'!$F:$F,$A34,'เคี้ยวเอื้อง รายชุดการฆ่า'!$I:$I,$B34)</f>
        <v>0</v>
      </c>
      <c r="O34" s="11">
        <f>SUMIFS('เคี้ยวเอื้อง รายชุดการฆ่า'!AJ:AJ,'เคี้ยวเอื้อง รายชุดการฆ่า'!$F:$F,$A34,'เคี้ยวเอื้อง รายชุดการฆ่า'!$I:$I,$B34)</f>
        <v>0</v>
      </c>
      <c r="P34" s="11">
        <f>SUMIFS('เคี้ยวเอื้อง รายชุดการฆ่า'!AK:AK,'เคี้ยวเอื้อง รายชุดการฆ่า'!$F:$F,$A34,'เคี้ยวเอื้อง รายชุดการฆ่า'!$I:$I,$B34)</f>
        <v>0</v>
      </c>
      <c r="Q34" s="11">
        <f>SUMIFS('เคี้ยวเอื้อง รายชุดการฆ่า'!AL:AL,'เคี้ยวเอื้อง รายชุดการฆ่า'!$F:$F,$A34,'เคี้ยวเอื้อง รายชุดการฆ่า'!$I:$I,$B34)</f>
        <v>0</v>
      </c>
      <c r="R34" s="11">
        <f>COUNTIFS('เคี้ยวเอื้อง รายชุดการฆ่า'!$F:$F,$A34,'เคี้ยวเอื้อง รายชุดการฆ่า'!$I:$I,$B34)</f>
        <v>0</v>
      </c>
      <c r="S34" s="11">
        <f>SUMIFS('เคี้ยวเอื้อง รายชุดการฆ่า'!AN:AN,'เคี้ยวเอื้อง รายชุดการฆ่า'!$F:$F,$A34,'เคี้ยวเอื้อง รายชุดการฆ่า'!$I:$I,$B34)</f>
        <v>0</v>
      </c>
      <c r="T34" s="11">
        <f>COUNTIFS('เคี้ยวเอื้อง รายชุดการฆ่า'!$F:$F,$A34,'เคี้ยวเอื้อง รายชุดการฆ่า'!$I:$I,$B34)</f>
        <v>0</v>
      </c>
    </row>
    <row r="35" spans="1:20">
      <c r="A35" s="9">
        <f>'เคี้ยวเอื้อง สรุปเดือน AM'!A35</f>
        <v>8</v>
      </c>
      <c r="B35" s="10" t="s">
        <v>44</v>
      </c>
      <c r="C35" s="11">
        <f>SUMIFS('เคี้ยวเอื้อง รายชุดการฆ่า'!X:X,'เคี้ยวเอื้อง รายชุดการฆ่า'!$F:$F,$A35,'เคี้ยวเอื้อง รายชุดการฆ่า'!$I:$I,$B35)</f>
        <v>0</v>
      </c>
      <c r="D35" s="11">
        <f>SUMIFS('เคี้ยวเอื้อง รายชุดการฆ่า'!Y:Y,'เคี้ยวเอื้อง รายชุดการฆ่า'!$F:$F,$A35,'เคี้ยวเอื้อง รายชุดการฆ่า'!$I:$I,$B35)</f>
        <v>0</v>
      </c>
      <c r="E35" s="11">
        <f>SUMIFS('เคี้ยวเอื้อง รายชุดการฆ่า'!Z:Z,'เคี้ยวเอื้อง รายชุดการฆ่า'!$F:$F,$A35,'เคี้ยวเอื้อง รายชุดการฆ่า'!$I:$I,$B35)</f>
        <v>0</v>
      </c>
      <c r="F35" s="11">
        <f>SUMIFS('เคี้ยวเอื้อง รายชุดการฆ่า'!AA:AA,'เคี้ยวเอื้อง รายชุดการฆ่า'!$F:$F,$A35,'เคี้ยวเอื้อง รายชุดการฆ่า'!$I:$I,$B35)</f>
        <v>0</v>
      </c>
      <c r="G35" s="11">
        <f>SUMIFS('เคี้ยวเอื้อง รายชุดการฆ่า'!AB:AB,'เคี้ยวเอื้อง รายชุดการฆ่า'!$F:$F,$A35,'เคี้ยวเอื้อง รายชุดการฆ่า'!$I:$I,$B35)</f>
        <v>0</v>
      </c>
      <c r="H35" s="11">
        <f>SUMIFS('เคี้ยวเอื้อง รายชุดการฆ่า'!AC:AC,'เคี้ยวเอื้อง รายชุดการฆ่า'!$F:$F,$A35,'เคี้ยวเอื้อง รายชุดการฆ่า'!$I:$I,$B35)</f>
        <v>0</v>
      </c>
      <c r="I35" s="11">
        <f>SUMIFS('เคี้ยวเอื้อง รายชุดการฆ่า'!AD:AD,'เคี้ยวเอื้อง รายชุดการฆ่า'!$F:$F,$A35,'เคี้ยวเอื้อง รายชุดการฆ่า'!$I:$I,$B35)</f>
        <v>0</v>
      </c>
      <c r="J35" s="11">
        <f>SUMIFS('เคี้ยวเอื้อง รายชุดการฆ่า'!AE:AE,'เคี้ยวเอื้อง รายชุดการฆ่า'!$F:$F,$A35,'เคี้ยวเอื้อง รายชุดการฆ่า'!$I:$I,$B35)</f>
        <v>0</v>
      </c>
      <c r="K35" s="11">
        <f>SUMIFS('เคี้ยวเอื้อง รายชุดการฆ่า'!AF:AF,'เคี้ยวเอื้อง รายชุดการฆ่า'!$F:$F,$A35,'เคี้ยวเอื้อง รายชุดการฆ่า'!$I:$I,$B35)</f>
        <v>0</v>
      </c>
      <c r="L35" s="11">
        <f>SUMIFS('เคี้ยวเอื้อง รายชุดการฆ่า'!AG:AG,'เคี้ยวเอื้อง รายชุดการฆ่า'!$F:$F,$A35,'เคี้ยวเอื้อง รายชุดการฆ่า'!$I:$I,$B35)</f>
        <v>0</v>
      </c>
      <c r="M35" s="11">
        <f>SUMIFS('เคี้ยวเอื้อง รายชุดการฆ่า'!AH:AH,'เคี้ยวเอื้อง รายชุดการฆ่า'!$F:$F,$A35,'เคี้ยวเอื้อง รายชุดการฆ่า'!$I:$I,$B35)</f>
        <v>0</v>
      </c>
      <c r="N35" s="11">
        <f>SUMIFS('เคี้ยวเอื้อง รายชุดการฆ่า'!AI:AI,'เคี้ยวเอื้อง รายชุดการฆ่า'!$F:$F,$A35,'เคี้ยวเอื้อง รายชุดการฆ่า'!$I:$I,$B35)</f>
        <v>0</v>
      </c>
      <c r="O35" s="11">
        <f>SUMIFS('เคี้ยวเอื้อง รายชุดการฆ่า'!AJ:AJ,'เคี้ยวเอื้อง รายชุดการฆ่า'!$F:$F,$A35,'เคี้ยวเอื้อง รายชุดการฆ่า'!$I:$I,$B35)</f>
        <v>0</v>
      </c>
      <c r="P35" s="11">
        <f>SUMIFS('เคี้ยวเอื้อง รายชุดการฆ่า'!AK:AK,'เคี้ยวเอื้อง รายชุดการฆ่า'!$F:$F,$A35,'เคี้ยวเอื้อง รายชุดการฆ่า'!$I:$I,$B35)</f>
        <v>0</v>
      </c>
      <c r="Q35" s="11">
        <f>SUMIFS('เคี้ยวเอื้อง รายชุดการฆ่า'!AL:AL,'เคี้ยวเอื้อง รายชุดการฆ่า'!$F:$F,$A35,'เคี้ยวเอื้อง รายชุดการฆ่า'!$I:$I,$B35)</f>
        <v>0</v>
      </c>
      <c r="R35" s="11">
        <f>COUNTIFS('เคี้ยวเอื้อง รายชุดการฆ่า'!$F:$F,$A35,'เคี้ยวเอื้อง รายชุดการฆ่า'!$I:$I,$B35)</f>
        <v>0</v>
      </c>
      <c r="S35" s="11">
        <f>SUMIFS('เคี้ยวเอื้อง รายชุดการฆ่า'!AN:AN,'เคี้ยวเอื้อง รายชุดการฆ่า'!$F:$F,$A35,'เคี้ยวเอื้อง รายชุดการฆ่า'!$I:$I,$B35)</f>
        <v>0</v>
      </c>
      <c r="T35" s="11">
        <f>COUNTIFS('เคี้ยวเอื้อง รายชุดการฆ่า'!$F:$F,$A35,'เคี้ยวเอื้อง รายชุดการฆ่า'!$I:$I,$B35)</f>
        <v>0</v>
      </c>
    </row>
    <row r="36" spans="1:20">
      <c r="A36" s="9">
        <f>'เคี้ยวเอื้อง สรุปเดือน AM'!A36</f>
        <v>9</v>
      </c>
      <c r="B36" s="10" t="s">
        <v>41</v>
      </c>
      <c r="C36" s="11">
        <f>SUMIFS('เคี้ยวเอื้อง รายชุดการฆ่า'!X:X,'เคี้ยวเอื้อง รายชุดการฆ่า'!$F:$F,$A36,'เคี้ยวเอื้อง รายชุดการฆ่า'!$I:$I,$B36)</f>
        <v>0</v>
      </c>
      <c r="D36" s="11">
        <f>SUMIFS('เคี้ยวเอื้อง รายชุดการฆ่า'!Y:Y,'เคี้ยวเอื้อง รายชุดการฆ่า'!$F:$F,$A36,'เคี้ยวเอื้อง รายชุดการฆ่า'!$I:$I,$B36)</f>
        <v>0</v>
      </c>
      <c r="E36" s="11">
        <f>SUMIFS('เคี้ยวเอื้อง รายชุดการฆ่า'!Z:Z,'เคี้ยวเอื้อง รายชุดการฆ่า'!$F:$F,$A36,'เคี้ยวเอื้อง รายชุดการฆ่า'!$I:$I,$B36)</f>
        <v>0</v>
      </c>
      <c r="F36" s="11">
        <f>SUMIFS('เคี้ยวเอื้อง รายชุดการฆ่า'!AA:AA,'เคี้ยวเอื้อง รายชุดการฆ่า'!$F:$F,$A36,'เคี้ยวเอื้อง รายชุดการฆ่า'!$I:$I,$B36)</f>
        <v>0</v>
      </c>
      <c r="G36" s="11">
        <f>SUMIFS('เคี้ยวเอื้อง รายชุดการฆ่า'!AB:AB,'เคี้ยวเอื้อง รายชุดการฆ่า'!$F:$F,$A36,'เคี้ยวเอื้อง รายชุดการฆ่า'!$I:$I,$B36)</f>
        <v>0</v>
      </c>
      <c r="H36" s="11">
        <f>SUMIFS('เคี้ยวเอื้อง รายชุดการฆ่า'!AC:AC,'เคี้ยวเอื้อง รายชุดการฆ่า'!$F:$F,$A36,'เคี้ยวเอื้อง รายชุดการฆ่า'!$I:$I,$B36)</f>
        <v>0</v>
      </c>
      <c r="I36" s="11">
        <f>SUMIFS('เคี้ยวเอื้อง รายชุดการฆ่า'!AD:AD,'เคี้ยวเอื้อง รายชุดการฆ่า'!$F:$F,$A36,'เคี้ยวเอื้อง รายชุดการฆ่า'!$I:$I,$B36)</f>
        <v>0</v>
      </c>
      <c r="J36" s="11">
        <f>SUMIFS('เคี้ยวเอื้อง รายชุดการฆ่า'!AE:AE,'เคี้ยวเอื้อง รายชุดการฆ่า'!$F:$F,$A36,'เคี้ยวเอื้อง รายชุดการฆ่า'!$I:$I,$B36)</f>
        <v>0</v>
      </c>
      <c r="K36" s="11">
        <f>SUMIFS('เคี้ยวเอื้อง รายชุดการฆ่า'!AF:AF,'เคี้ยวเอื้อง รายชุดการฆ่า'!$F:$F,$A36,'เคี้ยวเอื้อง รายชุดการฆ่า'!$I:$I,$B36)</f>
        <v>0</v>
      </c>
      <c r="L36" s="11">
        <f>SUMIFS('เคี้ยวเอื้อง รายชุดการฆ่า'!AG:AG,'เคี้ยวเอื้อง รายชุดการฆ่า'!$F:$F,$A36,'เคี้ยวเอื้อง รายชุดการฆ่า'!$I:$I,$B36)</f>
        <v>0</v>
      </c>
      <c r="M36" s="11">
        <f>SUMIFS('เคี้ยวเอื้อง รายชุดการฆ่า'!AH:AH,'เคี้ยวเอื้อง รายชุดการฆ่า'!$F:$F,$A36,'เคี้ยวเอื้อง รายชุดการฆ่า'!$I:$I,$B36)</f>
        <v>0</v>
      </c>
      <c r="N36" s="11">
        <f>SUMIFS('เคี้ยวเอื้อง รายชุดการฆ่า'!AI:AI,'เคี้ยวเอื้อง รายชุดการฆ่า'!$F:$F,$A36,'เคี้ยวเอื้อง รายชุดการฆ่า'!$I:$I,$B36)</f>
        <v>0</v>
      </c>
      <c r="O36" s="11">
        <f>SUMIFS('เคี้ยวเอื้อง รายชุดการฆ่า'!AJ:AJ,'เคี้ยวเอื้อง รายชุดการฆ่า'!$F:$F,$A36,'เคี้ยวเอื้อง รายชุดการฆ่า'!$I:$I,$B36)</f>
        <v>0</v>
      </c>
      <c r="P36" s="11">
        <f>SUMIFS('เคี้ยวเอื้อง รายชุดการฆ่า'!AK:AK,'เคี้ยวเอื้อง รายชุดการฆ่า'!$F:$F,$A36,'เคี้ยวเอื้อง รายชุดการฆ่า'!$I:$I,$B36)</f>
        <v>0</v>
      </c>
      <c r="Q36" s="11">
        <f>SUMIFS('เคี้ยวเอื้อง รายชุดการฆ่า'!AL:AL,'เคี้ยวเอื้อง รายชุดการฆ่า'!$F:$F,$A36,'เคี้ยวเอื้อง รายชุดการฆ่า'!$I:$I,$B36)</f>
        <v>0</v>
      </c>
      <c r="R36" s="11">
        <f>COUNTIFS('เคี้ยวเอื้อง รายชุดการฆ่า'!$F:$F,$A36,'เคี้ยวเอื้อง รายชุดการฆ่า'!$I:$I,$B36)</f>
        <v>0</v>
      </c>
      <c r="S36" s="11">
        <f>SUMIFS('เคี้ยวเอื้อง รายชุดการฆ่า'!AN:AN,'เคี้ยวเอื้อง รายชุดการฆ่า'!$F:$F,$A36,'เคี้ยวเอื้อง รายชุดการฆ่า'!$I:$I,$B36)</f>
        <v>0</v>
      </c>
      <c r="T36" s="11">
        <f>COUNTIFS('เคี้ยวเอื้อง รายชุดการฆ่า'!$F:$F,$A36,'เคี้ยวเอื้อง รายชุดการฆ่า'!$I:$I,$B36)</f>
        <v>0</v>
      </c>
    </row>
    <row r="37" spans="1:20">
      <c r="A37" s="9">
        <f>'เคี้ยวเอื้อง สรุปเดือน AM'!A37</f>
        <v>9</v>
      </c>
      <c r="B37" s="10" t="s">
        <v>42</v>
      </c>
      <c r="C37" s="11">
        <f>SUMIFS('เคี้ยวเอื้อง รายชุดการฆ่า'!X:X,'เคี้ยวเอื้อง รายชุดการฆ่า'!$F:$F,$A37,'เคี้ยวเอื้อง รายชุดการฆ่า'!$I:$I,$B37)</f>
        <v>0</v>
      </c>
      <c r="D37" s="11">
        <f>SUMIFS('เคี้ยวเอื้อง รายชุดการฆ่า'!Y:Y,'เคี้ยวเอื้อง รายชุดการฆ่า'!$F:$F,$A37,'เคี้ยวเอื้อง รายชุดการฆ่า'!$I:$I,$B37)</f>
        <v>0</v>
      </c>
      <c r="E37" s="11">
        <f>SUMIFS('เคี้ยวเอื้อง รายชุดการฆ่า'!Z:Z,'เคี้ยวเอื้อง รายชุดการฆ่า'!$F:$F,$A37,'เคี้ยวเอื้อง รายชุดการฆ่า'!$I:$I,$B37)</f>
        <v>0</v>
      </c>
      <c r="F37" s="11">
        <f>SUMIFS('เคี้ยวเอื้อง รายชุดการฆ่า'!AA:AA,'เคี้ยวเอื้อง รายชุดการฆ่า'!$F:$F,$A37,'เคี้ยวเอื้อง รายชุดการฆ่า'!$I:$I,$B37)</f>
        <v>0</v>
      </c>
      <c r="G37" s="11">
        <f>SUMIFS('เคี้ยวเอื้อง รายชุดการฆ่า'!AB:AB,'เคี้ยวเอื้อง รายชุดการฆ่า'!$F:$F,$A37,'เคี้ยวเอื้อง รายชุดการฆ่า'!$I:$I,$B37)</f>
        <v>0</v>
      </c>
      <c r="H37" s="11">
        <f>SUMIFS('เคี้ยวเอื้อง รายชุดการฆ่า'!AC:AC,'เคี้ยวเอื้อง รายชุดการฆ่า'!$F:$F,$A37,'เคี้ยวเอื้อง รายชุดการฆ่า'!$I:$I,$B37)</f>
        <v>0</v>
      </c>
      <c r="I37" s="11">
        <f>SUMIFS('เคี้ยวเอื้อง รายชุดการฆ่า'!AD:AD,'เคี้ยวเอื้อง รายชุดการฆ่า'!$F:$F,$A37,'เคี้ยวเอื้อง รายชุดการฆ่า'!$I:$I,$B37)</f>
        <v>0</v>
      </c>
      <c r="J37" s="11">
        <f>SUMIFS('เคี้ยวเอื้อง รายชุดการฆ่า'!AE:AE,'เคี้ยวเอื้อง รายชุดการฆ่า'!$F:$F,$A37,'เคี้ยวเอื้อง รายชุดการฆ่า'!$I:$I,$B37)</f>
        <v>0</v>
      </c>
      <c r="K37" s="11">
        <f>SUMIFS('เคี้ยวเอื้อง รายชุดการฆ่า'!AF:AF,'เคี้ยวเอื้อง รายชุดการฆ่า'!$F:$F,$A37,'เคี้ยวเอื้อง รายชุดการฆ่า'!$I:$I,$B37)</f>
        <v>0</v>
      </c>
      <c r="L37" s="11">
        <f>SUMIFS('เคี้ยวเอื้อง รายชุดการฆ่า'!AG:AG,'เคี้ยวเอื้อง รายชุดการฆ่า'!$F:$F,$A37,'เคี้ยวเอื้อง รายชุดการฆ่า'!$I:$I,$B37)</f>
        <v>0</v>
      </c>
      <c r="M37" s="11">
        <f>SUMIFS('เคี้ยวเอื้อง รายชุดการฆ่า'!AH:AH,'เคี้ยวเอื้อง รายชุดการฆ่า'!$F:$F,$A37,'เคี้ยวเอื้อง รายชุดการฆ่า'!$I:$I,$B37)</f>
        <v>0</v>
      </c>
      <c r="N37" s="11">
        <f>SUMIFS('เคี้ยวเอื้อง รายชุดการฆ่า'!AI:AI,'เคี้ยวเอื้อง รายชุดการฆ่า'!$F:$F,$A37,'เคี้ยวเอื้อง รายชุดการฆ่า'!$I:$I,$B37)</f>
        <v>0</v>
      </c>
      <c r="O37" s="11">
        <f>SUMIFS('เคี้ยวเอื้อง รายชุดการฆ่า'!AJ:AJ,'เคี้ยวเอื้อง รายชุดการฆ่า'!$F:$F,$A37,'เคี้ยวเอื้อง รายชุดการฆ่า'!$I:$I,$B37)</f>
        <v>0</v>
      </c>
      <c r="P37" s="11">
        <f>SUMIFS('เคี้ยวเอื้อง รายชุดการฆ่า'!AK:AK,'เคี้ยวเอื้อง รายชุดการฆ่า'!$F:$F,$A37,'เคี้ยวเอื้อง รายชุดการฆ่า'!$I:$I,$B37)</f>
        <v>0</v>
      </c>
      <c r="Q37" s="11">
        <f>SUMIFS('เคี้ยวเอื้อง รายชุดการฆ่า'!AL:AL,'เคี้ยวเอื้อง รายชุดการฆ่า'!$F:$F,$A37,'เคี้ยวเอื้อง รายชุดการฆ่า'!$I:$I,$B37)</f>
        <v>0</v>
      </c>
      <c r="R37" s="11">
        <f>COUNTIFS('เคี้ยวเอื้อง รายชุดการฆ่า'!$F:$F,$A37,'เคี้ยวเอื้อง รายชุดการฆ่า'!$I:$I,$B37)</f>
        <v>0</v>
      </c>
      <c r="S37" s="11">
        <f>SUMIFS('เคี้ยวเอื้อง รายชุดการฆ่า'!AN:AN,'เคี้ยวเอื้อง รายชุดการฆ่า'!$F:$F,$A37,'เคี้ยวเอื้อง รายชุดการฆ่า'!$I:$I,$B37)</f>
        <v>0</v>
      </c>
      <c r="T37" s="11">
        <f>COUNTIFS('เคี้ยวเอื้อง รายชุดการฆ่า'!$F:$F,$A37,'เคี้ยวเอื้อง รายชุดการฆ่า'!$I:$I,$B37)</f>
        <v>0</v>
      </c>
    </row>
    <row r="38" spans="1:20">
      <c r="A38" s="9">
        <f>'เคี้ยวเอื้อง สรุปเดือน AM'!A38</f>
        <v>9</v>
      </c>
      <c r="B38" s="10" t="s">
        <v>43</v>
      </c>
      <c r="C38" s="11">
        <f>SUMIFS('เคี้ยวเอื้อง รายชุดการฆ่า'!X:X,'เคี้ยวเอื้อง รายชุดการฆ่า'!$F:$F,$A38,'เคี้ยวเอื้อง รายชุดการฆ่า'!$I:$I,$B38)</f>
        <v>0</v>
      </c>
      <c r="D38" s="11">
        <f>SUMIFS('เคี้ยวเอื้อง รายชุดการฆ่า'!Y:Y,'เคี้ยวเอื้อง รายชุดการฆ่า'!$F:$F,$A38,'เคี้ยวเอื้อง รายชุดการฆ่า'!$I:$I,$B38)</f>
        <v>0</v>
      </c>
      <c r="E38" s="11">
        <f>SUMIFS('เคี้ยวเอื้อง รายชุดการฆ่า'!Z:Z,'เคี้ยวเอื้อง รายชุดการฆ่า'!$F:$F,$A38,'เคี้ยวเอื้อง รายชุดการฆ่า'!$I:$I,$B38)</f>
        <v>0</v>
      </c>
      <c r="F38" s="11">
        <f>SUMIFS('เคี้ยวเอื้อง รายชุดการฆ่า'!AA:AA,'เคี้ยวเอื้อง รายชุดการฆ่า'!$F:$F,$A38,'เคี้ยวเอื้อง รายชุดการฆ่า'!$I:$I,$B38)</f>
        <v>0</v>
      </c>
      <c r="G38" s="11">
        <f>SUMIFS('เคี้ยวเอื้อง รายชุดการฆ่า'!AB:AB,'เคี้ยวเอื้อง รายชุดการฆ่า'!$F:$F,$A38,'เคี้ยวเอื้อง รายชุดการฆ่า'!$I:$I,$B38)</f>
        <v>0</v>
      </c>
      <c r="H38" s="11">
        <f>SUMIFS('เคี้ยวเอื้อง รายชุดการฆ่า'!AC:AC,'เคี้ยวเอื้อง รายชุดการฆ่า'!$F:$F,$A38,'เคี้ยวเอื้อง รายชุดการฆ่า'!$I:$I,$B38)</f>
        <v>0</v>
      </c>
      <c r="I38" s="11">
        <f>SUMIFS('เคี้ยวเอื้อง รายชุดการฆ่า'!AD:AD,'เคี้ยวเอื้อง รายชุดการฆ่า'!$F:$F,$A38,'เคี้ยวเอื้อง รายชุดการฆ่า'!$I:$I,$B38)</f>
        <v>0</v>
      </c>
      <c r="J38" s="11">
        <f>SUMIFS('เคี้ยวเอื้อง รายชุดการฆ่า'!AE:AE,'เคี้ยวเอื้อง รายชุดการฆ่า'!$F:$F,$A38,'เคี้ยวเอื้อง รายชุดการฆ่า'!$I:$I,$B38)</f>
        <v>0</v>
      </c>
      <c r="K38" s="11">
        <f>SUMIFS('เคี้ยวเอื้อง รายชุดการฆ่า'!AF:AF,'เคี้ยวเอื้อง รายชุดการฆ่า'!$F:$F,$A38,'เคี้ยวเอื้อง รายชุดการฆ่า'!$I:$I,$B38)</f>
        <v>0</v>
      </c>
      <c r="L38" s="11">
        <f>SUMIFS('เคี้ยวเอื้อง รายชุดการฆ่า'!AG:AG,'เคี้ยวเอื้อง รายชุดการฆ่า'!$F:$F,$A38,'เคี้ยวเอื้อง รายชุดการฆ่า'!$I:$I,$B38)</f>
        <v>0</v>
      </c>
      <c r="M38" s="11">
        <f>SUMIFS('เคี้ยวเอื้อง รายชุดการฆ่า'!AH:AH,'เคี้ยวเอื้อง รายชุดการฆ่า'!$F:$F,$A38,'เคี้ยวเอื้อง รายชุดการฆ่า'!$I:$I,$B38)</f>
        <v>0</v>
      </c>
      <c r="N38" s="11">
        <f>SUMIFS('เคี้ยวเอื้อง รายชุดการฆ่า'!AI:AI,'เคี้ยวเอื้อง รายชุดการฆ่า'!$F:$F,$A38,'เคี้ยวเอื้อง รายชุดการฆ่า'!$I:$I,$B38)</f>
        <v>0</v>
      </c>
      <c r="O38" s="11">
        <f>SUMIFS('เคี้ยวเอื้อง รายชุดการฆ่า'!AJ:AJ,'เคี้ยวเอื้อง รายชุดการฆ่า'!$F:$F,$A38,'เคี้ยวเอื้อง รายชุดการฆ่า'!$I:$I,$B38)</f>
        <v>0</v>
      </c>
      <c r="P38" s="11">
        <f>SUMIFS('เคี้ยวเอื้อง รายชุดการฆ่า'!AK:AK,'เคี้ยวเอื้อง รายชุดการฆ่า'!$F:$F,$A38,'เคี้ยวเอื้อง รายชุดการฆ่า'!$I:$I,$B38)</f>
        <v>0</v>
      </c>
      <c r="Q38" s="11">
        <f>SUMIFS('เคี้ยวเอื้อง รายชุดการฆ่า'!AL:AL,'เคี้ยวเอื้อง รายชุดการฆ่า'!$F:$F,$A38,'เคี้ยวเอื้อง รายชุดการฆ่า'!$I:$I,$B38)</f>
        <v>0</v>
      </c>
      <c r="R38" s="11">
        <f>COUNTIFS('เคี้ยวเอื้อง รายชุดการฆ่า'!$F:$F,$A38,'เคี้ยวเอื้อง รายชุดการฆ่า'!$I:$I,$B38)</f>
        <v>0</v>
      </c>
      <c r="S38" s="11">
        <f>SUMIFS('เคี้ยวเอื้อง รายชุดการฆ่า'!AN:AN,'เคี้ยวเอื้อง รายชุดการฆ่า'!$F:$F,$A38,'เคี้ยวเอื้อง รายชุดการฆ่า'!$I:$I,$B38)</f>
        <v>0</v>
      </c>
      <c r="T38" s="11">
        <f>COUNTIFS('เคี้ยวเอื้อง รายชุดการฆ่า'!$F:$F,$A38,'เคี้ยวเอื้อง รายชุดการฆ่า'!$I:$I,$B38)</f>
        <v>0</v>
      </c>
    </row>
    <row r="39" spans="1:20">
      <c r="A39" s="9">
        <f>'เคี้ยวเอื้อง สรุปเดือน AM'!A39</f>
        <v>9</v>
      </c>
      <c r="B39" s="10" t="s">
        <v>44</v>
      </c>
      <c r="C39" s="11">
        <f>SUMIFS('เคี้ยวเอื้อง รายชุดการฆ่า'!X:X,'เคี้ยวเอื้อง รายชุดการฆ่า'!$F:$F,$A39,'เคี้ยวเอื้อง รายชุดการฆ่า'!$I:$I,$B39)</f>
        <v>0</v>
      </c>
      <c r="D39" s="11">
        <f>SUMIFS('เคี้ยวเอื้อง รายชุดการฆ่า'!Y:Y,'เคี้ยวเอื้อง รายชุดการฆ่า'!$F:$F,$A39,'เคี้ยวเอื้อง รายชุดการฆ่า'!$I:$I,$B39)</f>
        <v>0</v>
      </c>
      <c r="E39" s="11">
        <f>SUMIFS('เคี้ยวเอื้อง รายชุดการฆ่า'!Z:Z,'เคี้ยวเอื้อง รายชุดการฆ่า'!$F:$F,$A39,'เคี้ยวเอื้อง รายชุดการฆ่า'!$I:$I,$B39)</f>
        <v>0</v>
      </c>
      <c r="F39" s="11">
        <f>SUMIFS('เคี้ยวเอื้อง รายชุดการฆ่า'!AA:AA,'เคี้ยวเอื้อง รายชุดการฆ่า'!$F:$F,$A39,'เคี้ยวเอื้อง รายชุดการฆ่า'!$I:$I,$B39)</f>
        <v>0</v>
      </c>
      <c r="G39" s="11">
        <f>SUMIFS('เคี้ยวเอื้อง รายชุดการฆ่า'!AB:AB,'เคี้ยวเอื้อง รายชุดการฆ่า'!$F:$F,$A39,'เคี้ยวเอื้อง รายชุดการฆ่า'!$I:$I,$B39)</f>
        <v>0</v>
      </c>
      <c r="H39" s="11">
        <f>SUMIFS('เคี้ยวเอื้อง รายชุดการฆ่า'!AC:AC,'เคี้ยวเอื้อง รายชุดการฆ่า'!$F:$F,$A39,'เคี้ยวเอื้อง รายชุดการฆ่า'!$I:$I,$B39)</f>
        <v>0</v>
      </c>
      <c r="I39" s="11">
        <f>SUMIFS('เคี้ยวเอื้อง รายชุดการฆ่า'!AD:AD,'เคี้ยวเอื้อง รายชุดการฆ่า'!$F:$F,$A39,'เคี้ยวเอื้อง รายชุดการฆ่า'!$I:$I,$B39)</f>
        <v>0</v>
      </c>
      <c r="J39" s="11">
        <f>SUMIFS('เคี้ยวเอื้อง รายชุดการฆ่า'!AE:AE,'เคี้ยวเอื้อง รายชุดการฆ่า'!$F:$F,$A39,'เคี้ยวเอื้อง รายชุดการฆ่า'!$I:$I,$B39)</f>
        <v>0</v>
      </c>
      <c r="K39" s="11">
        <f>SUMIFS('เคี้ยวเอื้อง รายชุดการฆ่า'!AF:AF,'เคี้ยวเอื้อง รายชุดการฆ่า'!$F:$F,$A39,'เคี้ยวเอื้อง รายชุดการฆ่า'!$I:$I,$B39)</f>
        <v>0</v>
      </c>
      <c r="L39" s="11">
        <f>SUMIFS('เคี้ยวเอื้อง รายชุดการฆ่า'!AG:AG,'เคี้ยวเอื้อง รายชุดการฆ่า'!$F:$F,$A39,'เคี้ยวเอื้อง รายชุดการฆ่า'!$I:$I,$B39)</f>
        <v>0</v>
      </c>
      <c r="M39" s="11">
        <f>SUMIFS('เคี้ยวเอื้อง รายชุดการฆ่า'!AH:AH,'เคี้ยวเอื้อง รายชุดการฆ่า'!$F:$F,$A39,'เคี้ยวเอื้อง รายชุดการฆ่า'!$I:$I,$B39)</f>
        <v>0</v>
      </c>
      <c r="N39" s="11">
        <f>SUMIFS('เคี้ยวเอื้อง รายชุดการฆ่า'!AI:AI,'เคี้ยวเอื้อง รายชุดการฆ่า'!$F:$F,$A39,'เคี้ยวเอื้อง รายชุดการฆ่า'!$I:$I,$B39)</f>
        <v>0</v>
      </c>
      <c r="O39" s="11">
        <f>SUMIFS('เคี้ยวเอื้อง รายชุดการฆ่า'!AJ:AJ,'เคี้ยวเอื้อง รายชุดการฆ่า'!$F:$F,$A39,'เคี้ยวเอื้อง รายชุดการฆ่า'!$I:$I,$B39)</f>
        <v>0</v>
      </c>
      <c r="P39" s="11">
        <f>SUMIFS('เคี้ยวเอื้อง รายชุดการฆ่า'!AK:AK,'เคี้ยวเอื้อง รายชุดการฆ่า'!$F:$F,$A39,'เคี้ยวเอื้อง รายชุดการฆ่า'!$I:$I,$B39)</f>
        <v>0</v>
      </c>
      <c r="Q39" s="11">
        <f>SUMIFS('เคี้ยวเอื้อง รายชุดการฆ่า'!AL:AL,'เคี้ยวเอื้อง รายชุดการฆ่า'!$F:$F,$A39,'เคี้ยวเอื้อง รายชุดการฆ่า'!$I:$I,$B39)</f>
        <v>0</v>
      </c>
      <c r="R39" s="11">
        <f>COUNTIFS('เคี้ยวเอื้อง รายชุดการฆ่า'!$F:$F,$A39,'เคี้ยวเอื้อง รายชุดการฆ่า'!$I:$I,$B39)</f>
        <v>0</v>
      </c>
      <c r="S39" s="11">
        <f>SUMIFS('เคี้ยวเอื้อง รายชุดการฆ่า'!AN:AN,'เคี้ยวเอื้อง รายชุดการฆ่า'!$F:$F,$A39,'เคี้ยวเอื้อง รายชุดการฆ่า'!$I:$I,$B39)</f>
        <v>0</v>
      </c>
      <c r="T39" s="11">
        <f>COUNTIFS('เคี้ยวเอื้อง รายชุดการฆ่า'!$F:$F,$A39,'เคี้ยวเอื้อง รายชุดการฆ่า'!$I:$I,$B39)</f>
        <v>0</v>
      </c>
    </row>
    <row r="40" spans="1:20">
      <c r="A40" s="9">
        <f>'เคี้ยวเอื้อง สรุปเดือน AM'!A40</f>
        <v>10</v>
      </c>
      <c r="B40" s="10" t="s">
        <v>41</v>
      </c>
      <c r="C40" s="11">
        <f>SUMIFS('เคี้ยวเอื้อง รายชุดการฆ่า'!X:X,'เคี้ยวเอื้อง รายชุดการฆ่า'!$F:$F,$A40,'เคี้ยวเอื้อง รายชุดการฆ่า'!$I:$I,$B40)</f>
        <v>0</v>
      </c>
      <c r="D40" s="11">
        <f>SUMIFS('เคี้ยวเอื้อง รายชุดการฆ่า'!Y:Y,'เคี้ยวเอื้อง รายชุดการฆ่า'!$F:$F,$A40,'เคี้ยวเอื้อง รายชุดการฆ่า'!$I:$I,$B40)</f>
        <v>0</v>
      </c>
      <c r="E40" s="11">
        <f>SUMIFS('เคี้ยวเอื้อง รายชุดการฆ่า'!Z:Z,'เคี้ยวเอื้อง รายชุดการฆ่า'!$F:$F,$A40,'เคี้ยวเอื้อง รายชุดการฆ่า'!$I:$I,$B40)</f>
        <v>0</v>
      </c>
      <c r="F40" s="11">
        <f>SUMIFS('เคี้ยวเอื้อง รายชุดการฆ่า'!AA:AA,'เคี้ยวเอื้อง รายชุดการฆ่า'!$F:$F,$A40,'เคี้ยวเอื้อง รายชุดการฆ่า'!$I:$I,$B40)</f>
        <v>0</v>
      </c>
      <c r="G40" s="11">
        <f>SUMIFS('เคี้ยวเอื้อง รายชุดการฆ่า'!AB:AB,'เคี้ยวเอื้อง รายชุดการฆ่า'!$F:$F,$A40,'เคี้ยวเอื้อง รายชุดการฆ่า'!$I:$I,$B40)</f>
        <v>0</v>
      </c>
      <c r="H40" s="11">
        <f>SUMIFS('เคี้ยวเอื้อง รายชุดการฆ่า'!AC:AC,'เคี้ยวเอื้อง รายชุดการฆ่า'!$F:$F,$A40,'เคี้ยวเอื้อง รายชุดการฆ่า'!$I:$I,$B40)</f>
        <v>0</v>
      </c>
      <c r="I40" s="11">
        <f>SUMIFS('เคี้ยวเอื้อง รายชุดการฆ่า'!AD:AD,'เคี้ยวเอื้อง รายชุดการฆ่า'!$F:$F,$A40,'เคี้ยวเอื้อง รายชุดการฆ่า'!$I:$I,$B40)</f>
        <v>0</v>
      </c>
      <c r="J40" s="11">
        <f>SUMIFS('เคี้ยวเอื้อง รายชุดการฆ่า'!AE:AE,'เคี้ยวเอื้อง รายชุดการฆ่า'!$F:$F,$A40,'เคี้ยวเอื้อง รายชุดการฆ่า'!$I:$I,$B40)</f>
        <v>0</v>
      </c>
      <c r="K40" s="11">
        <f>SUMIFS('เคี้ยวเอื้อง รายชุดการฆ่า'!AF:AF,'เคี้ยวเอื้อง รายชุดการฆ่า'!$F:$F,$A40,'เคี้ยวเอื้อง รายชุดการฆ่า'!$I:$I,$B40)</f>
        <v>0</v>
      </c>
      <c r="L40" s="11">
        <f>SUMIFS('เคี้ยวเอื้อง รายชุดการฆ่า'!AG:AG,'เคี้ยวเอื้อง รายชุดการฆ่า'!$F:$F,$A40,'เคี้ยวเอื้อง รายชุดการฆ่า'!$I:$I,$B40)</f>
        <v>0</v>
      </c>
      <c r="M40" s="11">
        <f>SUMIFS('เคี้ยวเอื้อง รายชุดการฆ่า'!AH:AH,'เคี้ยวเอื้อง รายชุดการฆ่า'!$F:$F,$A40,'เคี้ยวเอื้อง รายชุดการฆ่า'!$I:$I,$B40)</f>
        <v>0</v>
      </c>
      <c r="N40" s="11">
        <f>SUMIFS('เคี้ยวเอื้อง รายชุดการฆ่า'!AI:AI,'เคี้ยวเอื้อง รายชุดการฆ่า'!$F:$F,$A40,'เคี้ยวเอื้อง รายชุดการฆ่า'!$I:$I,$B40)</f>
        <v>0</v>
      </c>
      <c r="O40" s="11">
        <f>SUMIFS('เคี้ยวเอื้อง รายชุดการฆ่า'!AJ:AJ,'เคี้ยวเอื้อง รายชุดการฆ่า'!$F:$F,$A40,'เคี้ยวเอื้อง รายชุดการฆ่า'!$I:$I,$B40)</f>
        <v>0</v>
      </c>
      <c r="P40" s="11">
        <f>SUMIFS('เคี้ยวเอื้อง รายชุดการฆ่า'!AK:AK,'เคี้ยวเอื้อง รายชุดการฆ่า'!$F:$F,$A40,'เคี้ยวเอื้อง รายชุดการฆ่า'!$I:$I,$B40)</f>
        <v>0</v>
      </c>
      <c r="Q40" s="11">
        <f>SUMIFS('เคี้ยวเอื้อง รายชุดการฆ่า'!AL:AL,'เคี้ยวเอื้อง รายชุดการฆ่า'!$F:$F,$A40,'เคี้ยวเอื้อง รายชุดการฆ่า'!$I:$I,$B40)</f>
        <v>0</v>
      </c>
      <c r="R40" s="11">
        <f>COUNTIFS('เคี้ยวเอื้อง รายชุดการฆ่า'!$F:$F,$A40,'เคี้ยวเอื้อง รายชุดการฆ่า'!$I:$I,$B40)</f>
        <v>0</v>
      </c>
      <c r="S40" s="11">
        <f>SUMIFS('เคี้ยวเอื้อง รายชุดการฆ่า'!AN:AN,'เคี้ยวเอื้อง รายชุดการฆ่า'!$F:$F,$A40,'เคี้ยวเอื้อง รายชุดการฆ่า'!$I:$I,$B40)</f>
        <v>0</v>
      </c>
      <c r="T40" s="11">
        <f>COUNTIFS('เคี้ยวเอื้อง รายชุดการฆ่า'!$F:$F,$A40,'เคี้ยวเอื้อง รายชุดการฆ่า'!$I:$I,$B40)</f>
        <v>0</v>
      </c>
    </row>
    <row r="41" spans="1:20">
      <c r="A41" s="9">
        <f>'เคี้ยวเอื้อง สรุปเดือน AM'!A41</f>
        <v>10</v>
      </c>
      <c r="B41" s="10" t="s">
        <v>42</v>
      </c>
      <c r="C41" s="11">
        <f>SUMIFS('เคี้ยวเอื้อง รายชุดการฆ่า'!X:X,'เคี้ยวเอื้อง รายชุดการฆ่า'!$F:$F,$A41,'เคี้ยวเอื้อง รายชุดการฆ่า'!$I:$I,$B41)</f>
        <v>0</v>
      </c>
      <c r="D41" s="11">
        <f>SUMIFS('เคี้ยวเอื้อง รายชุดการฆ่า'!Y:Y,'เคี้ยวเอื้อง รายชุดการฆ่า'!$F:$F,$A41,'เคี้ยวเอื้อง รายชุดการฆ่า'!$I:$I,$B41)</f>
        <v>0</v>
      </c>
      <c r="E41" s="11">
        <f>SUMIFS('เคี้ยวเอื้อง รายชุดการฆ่า'!Z:Z,'เคี้ยวเอื้อง รายชุดการฆ่า'!$F:$F,$A41,'เคี้ยวเอื้อง รายชุดการฆ่า'!$I:$I,$B41)</f>
        <v>0</v>
      </c>
      <c r="F41" s="11">
        <f>SUMIFS('เคี้ยวเอื้อง รายชุดการฆ่า'!AA:AA,'เคี้ยวเอื้อง รายชุดการฆ่า'!$F:$F,$A41,'เคี้ยวเอื้อง รายชุดการฆ่า'!$I:$I,$B41)</f>
        <v>0</v>
      </c>
      <c r="G41" s="11">
        <f>SUMIFS('เคี้ยวเอื้อง รายชุดการฆ่า'!AB:AB,'เคี้ยวเอื้อง รายชุดการฆ่า'!$F:$F,$A41,'เคี้ยวเอื้อง รายชุดการฆ่า'!$I:$I,$B41)</f>
        <v>0</v>
      </c>
      <c r="H41" s="11">
        <f>SUMIFS('เคี้ยวเอื้อง รายชุดการฆ่า'!AC:AC,'เคี้ยวเอื้อง รายชุดการฆ่า'!$F:$F,$A41,'เคี้ยวเอื้อง รายชุดการฆ่า'!$I:$I,$B41)</f>
        <v>0</v>
      </c>
      <c r="I41" s="11">
        <f>SUMIFS('เคี้ยวเอื้อง รายชุดการฆ่า'!AD:AD,'เคี้ยวเอื้อง รายชุดการฆ่า'!$F:$F,$A41,'เคี้ยวเอื้อง รายชุดการฆ่า'!$I:$I,$B41)</f>
        <v>0</v>
      </c>
      <c r="J41" s="11">
        <f>SUMIFS('เคี้ยวเอื้อง รายชุดการฆ่า'!AE:AE,'เคี้ยวเอื้อง รายชุดการฆ่า'!$F:$F,$A41,'เคี้ยวเอื้อง รายชุดการฆ่า'!$I:$I,$B41)</f>
        <v>0</v>
      </c>
      <c r="K41" s="11">
        <f>SUMIFS('เคี้ยวเอื้อง รายชุดการฆ่า'!AF:AF,'เคี้ยวเอื้อง รายชุดการฆ่า'!$F:$F,$A41,'เคี้ยวเอื้อง รายชุดการฆ่า'!$I:$I,$B41)</f>
        <v>0</v>
      </c>
      <c r="L41" s="11">
        <f>SUMIFS('เคี้ยวเอื้อง รายชุดการฆ่า'!AG:AG,'เคี้ยวเอื้อง รายชุดการฆ่า'!$F:$F,$A41,'เคี้ยวเอื้อง รายชุดการฆ่า'!$I:$I,$B41)</f>
        <v>0</v>
      </c>
      <c r="M41" s="11">
        <f>SUMIFS('เคี้ยวเอื้อง รายชุดการฆ่า'!AH:AH,'เคี้ยวเอื้อง รายชุดการฆ่า'!$F:$F,$A41,'เคี้ยวเอื้อง รายชุดการฆ่า'!$I:$I,$B41)</f>
        <v>0</v>
      </c>
      <c r="N41" s="11">
        <f>SUMIFS('เคี้ยวเอื้อง รายชุดการฆ่า'!AI:AI,'เคี้ยวเอื้อง รายชุดการฆ่า'!$F:$F,$A41,'เคี้ยวเอื้อง รายชุดการฆ่า'!$I:$I,$B41)</f>
        <v>0</v>
      </c>
      <c r="O41" s="11">
        <f>SUMIFS('เคี้ยวเอื้อง รายชุดการฆ่า'!AJ:AJ,'เคี้ยวเอื้อง รายชุดการฆ่า'!$F:$F,$A41,'เคี้ยวเอื้อง รายชุดการฆ่า'!$I:$I,$B41)</f>
        <v>0</v>
      </c>
      <c r="P41" s="11">
        <f>SUMIFS('เคี้ยวเอื้อง รายชุดการฆ่า'!AK:AK,'เคี้ยวเอื้อง รายชุดการฆ่า'!$F:$F,$A41,'เคี้ยวเอื้อง รายชุดการฆ่า'!$I:$I,$B41)</f>
        <v>0</v>
      </c>
      <c r="Q41" s="11">
        <f>SUMIFS('เคี้ยวเอื้อง รายชุดการฆ่า'!AL:AL,'เคี้ยวเอื้อง รายชุดการฆ่า'!$F:$F,$A41,'เคี้ยวเอื้อง รายชุดการฆ่า'!$I:$I,$B41)</f>
        <v>0</v>
      </c>
      <c r="R41" s="11">
        <f>COUNTIFS('เคี้ยวเอื้อง รายชุดการฆ่า'!$F:$F,$A41,'เคี้ยวเอื้อง รายชุดการฆ่า'!$I:$I,$B41)</f>
        <v>0</v>
      </c>
      <c r="S41" s="11">
        <f>SUMIFS('เคี้ยวเอื้อง รายชุดการฆ่า'!AN:AN,'เคี้ยวเอื้อง รายชุดการฆ่า'!$F:$F,$A41,'เคี้ยวเอื้อง รายชุดการฆ่า'!$I:$I,$B41)</f>
        <v>0</v>
      </c>
      <c r="T41" s="11">
        <f>COUNTIFS('เคี้ยวเอื้อง รายชุดการฆ่า'!$F:$F,$A41,'เคี้ยวเอื้อง รายชุดการฆ่า'!$I:$I,$B41)</f>
        <v>0</v>
      </c>
    </row>
    <row r="42" spans="1:20">
      <c r="A42" s="9">
        <f>'เคี้ยวเอื้อง สรุปเดือน AM'!A42</f>
        <v>10</v>
      </c>
      <c r="B42" s="10" t="s">
        <v>43</v>
      </c>
      <c r="C42" s="11">
        <f>SUMIFS('เคี้ยวเอื้อง รายชุดการฆ่า'!X:X,'เคี้ยวเอื้อง รายชุดการฆ่า'!$F:$F,$A42,'เคี้ยวเอื้อง รายชุดการฆ่า'!$I:$I,$B42)</f>
        <v>0</v>
      </c>
      <c r="D42" s="11">
        <f>SUMIFS('เคี้ยวเอื้อง รายชุดการฆ่า'!Y:Y,'เคี้ยวเอื้อง รายชุดการฆ่า'!$F:$F,$A42,'เคี้ยวเอื้อง รายชุดการฆ่า'!$I:$I,$B42)</f>
        <v>0</v>
      </c>
      <c r="E42" s="11">
        <f>SUMIFS('เคี้ยวเอื้อง รายชุดการฆ่า'!Z:Z,'เคี้ยวเอื้อง รายชุดการฆ่า'!$F:$F,$A42,'เคี้ยวเอื้อง รายชุดการฆ่า'!$I:$I,$B42)</f>
        <v>0</v>
      </c>
      <c r="F42" s="11">
        <f>SUMIFS('เคี้ยวเอื้อง รายชุดการฆ่า'!AA:AA,'เคี้ยวเอื้อง รายชุดการฆ่า'!$F:$F,$A42,'เคี้ยวเอื้อง รายชุดการฆ่า'!$I:$I,$B42)</f>
        <v>0</v>
      </c>
      <c r="G42" s="11">
        <f>SUMIFS('เคี้ยวเอื้อง รายชุดการฆ่า'!AB:AB,'เคี้ยวเอื้อง รายชุดการฆ่า'!$F:$F,$A42,'เคี้ยวเอื้อง รายชุดการฆ่า'!$I:$I,$B42)</f>
        <v>0</v>
      </c>
      <c r="H42" s="11">
        <f>SUMIFS('เคี้ยวเอื้อง รายชุดการฆ่า'!AC:AC,'เคี้ยวเอื้อง รายชุดการฆ่า'!$F:$F,$A42,'เคี้ยวเอื้อง รายชุดการฆ่า'!$I:$I,$B42)</f>
        <v>0</v>
      </c>
      <c r="I42" s="11">
        <f>SUMIFS('เคี้ยวเอื้อง รายชุดการฆ่า'!AD:AD,'เคี้ยวเอื้อง รายชุดการฆ่า'!$F:$F,$A42,'เคี้ยวเอื้อง รายชุดการฆ่า'!$I:$I,$B42)</f>
        <v>0</v>
      </c>
      <c r="J42" s="11">
        <f>SUMIFS('เคี้ยวเอื้อง รายชุดการฆ่า'!AE:AE,'เคี้ยวเอื้อง รายชุดการฆ่า'!$F:$F,$A42,'เคี้ยวเอื้อง รายชุดการฆ่า'!$I:$I,$B42)</f>
        <v>0</v>
      </c>
      <c r="K42" s="11">
        <f>SUMIFS('เคี้ยวเอื้อง รายชุดการฆ่า'!AF:AF,'เคี้ยวเอื้อง รายชุดการฆ่า'!$F:$F,$A42,'เคี้ยวเอื้อง รายชุดการฆ่า'!$I:$I,$B42)</f>
        <v>0</v>
      </c>
      <c r="L42" s="11">
        <f>SUMIFS('เคี้ยวเอื้อง รายชุดการฆ่า'!AG:AG,'เคี้ยวเอื้อง รายชุดการฆ่า'!$F:$F,$A42,'เคี้ยวเอื้อง รายชุดการฆ่า'!$I:$I,$B42)</f>
        <v>0</v>
      </c>
      <c r="M42" s="11">
        <f>SUMIFS('เคี้ยวเอื้อง รายชุดการฆ่า'!AH:AH,'เคี้ยวเอื้อง รายชุดการฆ่า'!$F:$F,$A42,'เคี้ยวเอื้อง รายชุดการฆ่า'!$I:$I,$B42)</f>
        <v>0</v>
      </c>
      <c r="N42" s="11">
        <f>SUMIFS('เคี้ยวเอื้อง รายชุดการฆ่า'!AI:AI,'เคี้ยวเอื้อง รายชุดการฆ่า'!$F:$F,$A42,'เคี้ยวเอื้อง รายชุดการฆ่า'!$I:$I,$B42)</f>
        <v>0</v>
      </c>
      <c r="O42" s="11">
        <f>SUMIFS('เคี้ยวเอื้อง รายชุดการฆ่า'!AJ:AJ,'เคี้ยวเอื้อง รายชุดการฆ่า'!$F:$F,$A42,'เคี้ยวเอื้อง รายชุดการฆ่า'!$I:$I,$B42)</f>
        <v>0</v>
      </c>
      <c r="P42" s="11">
        <f>SUMIFS('เคี้ยวเอื้อง รายชุดการฆ่า'!AK:AK,'เคี้ยวเอื้อง รายชุดการฆ่า'!$F:$F,$A42,'เคี้ยวเอื้อง รายชุดการฆ่า'!$I:$I,$B42)</f>
        <v>0</v>
      </c>
      <c r="Q42" s="11">
        <f>SUMIFS('เคี้ยวเอื้อง รายชุดการฆ่า'!AL:AL,'เคี้ยวเอื้อง รายชุดการฆ่า'!$F:$F,$A42,'เคี้ยวเอื้อง รายชุดการฆ่า'!$I:$I,$B42)</f>
        <v>0</v>
      </c>
      <c r="R42" s="11">
        <f>COUNTIFS('เคี้ยวเอื้อง รายชุดการฆ่า'!$F:$F,$A42,'เคี้ยวเอื้อง รายชุดการฆ่า'!$I:$I,$B42)</f>
        <v>0</v>
      </c>
      <c r="S42" s="11">
        <f>SUMIFS('เคี้ยวเอื้อง รายชุดการฆ่า'!AN:AN,'เคี้ยวเอื้อง รายชุดการฆ่า'!$F:$F,$A42,'เคี้ยวเอื้อง รายชุดการฆ่า'!$I:$I,$B42)</f>
        <v>0</v>
      </c>
      <c r="T42" s="11">
        <f>COUNTIFS('เคี้ยวเอื้อง รายชุดการฆ่า'!$F:$F,$A42,'เคี้ยวเอื้อง รายชุดการฆ่า'!$I:$I,$B42)</f>
        <v>0</v>
      </c>
    </row>
    <row r="43" spans="1:20">
      <c r="A43" s="9">
        <f>'เคี้ยวเอื้อง สรุปเดือน AM'!A43</f>
        <v>10</v>
      </c>
      <c r="B43" s="10" t="s">
        <v>44</v>
      </c>
      <c r="C43" s="11">
        <f>SUMIFS('เคี้ยวเอื้อง รายชุดการฆ่า'!X:X,'เคี้ยวเอื้อง รายชุดการฆ่า'!$F:$F,$A43,'เคี้ยวเอื้อง รายชุดการฆ่า'!$I:$I,$B43)</f>
        <v>0</v>
      </c>
      <c r="D43" s="11">
        <f>SUMIFS('เคี้ยวเอื้อง รายชุดการฆ่า'!Y:Y,'เคี้ยวเอื้อง รายชุดการฆ่า'!$F:$F,$A43,'เคี้ยวเอื้อง รายชุดการฆ่า'!$I:$I,$B43)</f>
        <v>0</v>
      </c>
      <c r="E43" s="11">
        <f>SUMIFS('เคี้ยวเอื้อง รายชุดการฆ่า'!Z:Z,'เคี้ยวเอื้อง รายชุดการฆ่า'!$F:$F,$A43,'เคี้ยวเอื้อง รายชุดการฆ่า'!$I:$I,$B43)</f>
        <v>0</v>
      </c>
      <c r="F43" s="11">
        <f>SUMIFS('เคี้ยวเอื้อง รายชุดการฆ่า'!AA:AA,'เคี้ยวเอื้อง รายชุดการฆ่า'!$F:$F,$A43,'เคี้ยวเอื้อง รายชุดการฆ่า'!$I:$I,$B43)</f>
        <v>0</v>
      </c>
      <c r="G43" s="11">
        <f>SUMIFS('เคี้ยวเอื้อง รายชุดการฆ่า'!AB:AB,'เคี้ยวเอื้อง รายชุดการฆ่า'!$F:$F,$A43,'เคี้ยวเอื้อง รายชุดการฆ่า'!$I:$I,$B43)</f>
        <v>0</v>
      </c>
      <c r="H43" s="11">
        <f>SUMIFS('เคี้ยวเอื้อง รายชุดการฆ่า'!AC:AC,'เคี้ยวเอื้อง รายชุดการฆ่า'!$F:$F,$A43,'เคี้ยวเอื้อง รายชุดการฆ่า'!$I:$I,$B43)</f>
        <v>0</v>
      </c>
      <c r="I43" s="11">
        <f>SUMIFS('เคี้ยวเอื้อง รายชุดการฆ่า'!AD:AD,'เคี้ยวเอื้อง รายชุดการฆ่า'!$F:$F,$A43,'เคี้ยวเอื้อง รายชุดการฆ่า'!$I:$I,$B43)</f>
        <v>0</v>
      </c>
      <c r="J43" s="11">
        <f>SUMIFS('เคี้ยวเอื้อง รายชุดการฆ่า'!AE:AE,'เคี้ยวเอื้อง รายชุดการฆ่า'!$F:$F,$A43,'เคี้ยวเอื้อง รายชุดการฆ่า'!$I:$I,$B43)</f>
        <v>0</v>
      </c>
      <c r="K43" s="11">
        <f>SUMIFS('เคี้ยวเอื้อง รายชุดการฆ่า'!AF:AF,'เคี้ยวเอื้อง รายชุดการฆ่า'!$F:$F,$A43,'เคี้ยวเอื้อง รายชุดการฆ่า'!$I:$I,$B43)</f>
        <v>0</v>
      </c>
      <c r="L43" s="11">
        <f>SUMIFS('เคี้ยวเอื้อง รายชุดการฆ่า'!AG:AG,'เคี้ยวเอื้อง รายชุดการฆ่า'!$F:$F,$A43,'เคี้ยวเอื้อง รายชุดการฆ่า'!$I:$I,$B43)</f>
        <v>0</v>
      </c>
      <c r="M43" s="11">
        <f>SUMIFS('เคี้ยวเอื้อง รายชุดการฆ่า'!AH:AH,'เคี้ยวเอื้อง รายชุดการฆ่า'!$F:$F,$A43,'เคี้ยวเอื้อง รายชุดการฆ่า'!$I:$I,$B43)</f>
        <v>0</v>
      </c>
      <c r="N43" s="11">
        <f>SUMIFS('เคี้ยวเอื้อง รายชุดการฆ่า'!AI:AI,'เคี้ยวเอื้อง รายชุดการฆ่า'!$F:$F,$A43,'เคี้ยวเอื้อง รายชุดการฆ่า'!$I:$I,$B43)</f>
        <v>0</v>
      </c>
      <c r="O43" s="11">
        <f>SUMIFS('เคี้ยวเอื้อง รายชุดการฆ่า'!AJ:AJ,'เคี้ยวเอื้อง รายชุดการฆ่า'!$F:$F,$A43,'เคี้ยวเอื้อง รายชุดการฆ่า'!$I:$I,$B43)</f>
        <v>0</v>
      </c>
      <c r="P43" s="11">
        <f>SUMIFS('เคี้ยวเอื้อง รายชุดการฆ่า'!AK:AK,'เคี้ยวเอื้อง รายชุดการฆ่า'!$F:$F,$A43,'เคี้ยวเอื้อง รายชุดการฆ่า'!$I:$I,$B43)</f>
        <v>0</v>
      </c>
      <c r="Q43" s="11">
        <f>SUMIFS('เคี้ยวเอื้อง รายชุดการฆ่า'!AL:AL,'เคี้ยวเอื้อง รายชุดการฆ่า'!$F:$F,$A43,'เคี้ยวเอื้อง รายชุดการฆ่า'!$I:$I,$B43)</f>
        <v>0</v>
      </c>
      <c r="R43" s="11">
        <f>COUNTIFS('เคี้ยวเอื้อง รายชุดการฆ่า'!$F:$F,$A43,'เคี้ยวเอื้อง รายชุดการฆ่า'!$I:$I,$B43)</f>
        <v>0</v>
      </c>
      <c r="S43" s="11">
        <f>SUMIFS('เคี้ยวเอื้อง รายชุดการฆ่า'!AN:AN,'เคี้ยวเอื้อง รายชุดการฆ่า'!$F:$F,$A43,'เคี้ยวเอื้อง รายชุดการฆ่า'!$I:$I,$B43)</f>
        <v>0</v>
      </c>
      <c r="T43" s="11">
        <f>COUNTIFS('เคี้ยวเอื้อง รายชุดการฆ่า'!$F:$F,$A43,'เคี้ยวเอื้อง รายชุดการฆ่า'!$I:$I,$B43)</f>
        <v>0</v>
      </c>
    </row>
    <row r="44" spans="1:20">
      <c r="A44" s="9">
        <f>'เคี้ยวเอื้อง สรุปเดือน AM'!A44</f>
        <v>11</v>
      </c>
      <c r="B44" s="10" t="s">
        <v>41</v>
      </c>
      <c r="C44" s="11">
        <f>SUMIFS('เคี้ยวเอื้อง รายชุดการฆ่า'!X:X,'เคี้ยวเอื้อง รายชุดการฆ่า'!$F:$F,$A44,'เคี้ยวเอื้อง รายชุดการฆ่า'!$I:$I,$B44)</f>
        <v>0</v>
      </c>
      <c r="D44" s="11">
        <f>SUMIFS('เคี้ยวเอื้อง รายชุดการฆ่า'!Y:Y,'เคี้ยวเอื้อง รายชุดการฆ่า'!$F:$F,$A44,'เคี้ยวเอื้อง รายชุดการฆ่า'!$I:$I,$B44)</f>
        <v>0</v>
      </c>
      <c r="E44" s="11">
        <f>SUMIFS('เคี้ยวเอื้อง รายชุดการฆ่า'!Z:Z,'เคี้ยวเอื้อง รายชุดการฆ่า'!$F:$F,$A44,'เคี้ยวเอื้อง รายชุดการฆ่า'!$I:$I,$B44)</f>
        <v>0</v>
      </c>
      <c r="F44" s="11">
        <f>SUMIFS('เคี้ยวเอื้อง รายชุดการฆ่า'!AA:AA,'เคี้ยวเอื้อง รายชุดการฆ่า'!$F:$F,$A44,'เคี้ยวเอื้อง รายชุดการฆ่า'!$I:$I,$B44)</f>
        <v>0</v>
      </c>
      <c r="G44" s="11">
        <f>SUMIFS('เคี้ยวเอื้อง รายชุดการฆ่า'!AB:AB,'เคี้ยวเอื้อง รายชุดการฆ่า'!$F:$F,$A44,'เคี้ยวเอื้อง รายชุดการฆ่า'!$I:$I,$B44)</f>
        <v>0</v>
      </c>
      <c r="H44" s="11">
        <f>SUMIFS('เคี้ยวเอื้อง รายชุดการฆ่า'!AC:AC,'เคี้ยวเอื้อง รายชุดการฆ่า'!$F:$F,$A44,'เคี้ยวเอื้อง รายชุดการฆ่า'!$I:$I,$B44)</f>
        <v>0</v>
      </c>
      <c r="I44" s="11">
        <f>SUMIFS('เคี้ยวเอื้อง รายชุดการฆ่า'!AD:AD,'เคี้ยวเอื้อง รายชุดการฆ่า'!$F:$F,$A44,'เคี้ยวเอื้อง รายชุดการฆ่า'!$I:$I,$B44)</f>
        <v>0</v>
      </c>
      <c r="J44" s="11">
        <f>SUMIFS('เคี้ยวเอื้อง รายชุดการฆ่า'!AE:AE,'เคี้ยวเอื้อง รายชุดการฆ่า'!$F:$F,$A44,'เคี้ยวเอื้อง รายชุดการฆ่า'!$I:$I,$B44)</f>
        <v>0</v>
      </c>
      <c r="K44" s="11">
        <f>SUMIFS('เคี้ยวเอื้อง รายชุดการฆ่า'!AF:AF,'เคี้ยวเอื้อง รายชุดการฆ่า'!$F:$F,$A44,'เคี้ยวเอื้อง รายชุดการฆ่า'!$I:$I,$B44)</f>
        <v>0</v>
      </c>
      <c r="L44" s="11">
        <f>SUMIFS('เคี้ยวเอื้อง รายชุดการฆ่า'!AG:AG,'เคี้ยวเอื้อง รายชุดการฆ่า'!$F:$F,$A44,'เคี้ยวเอื้อง รายชุดการฆ่า'!$I:$I,$B44)</f>
        <v>0</v>
      </c>
      <c r="M44" s="11">
        <f>SUMIFS('เคี้ยวเอื้อง รายชุดการฆ่า'!AH:AH,'เคี้ยวเอื้อง รายชุดการฆ่า'!$F:$F,$A44,'เคี้ยวเอื้อง รายชุดการฆ่า'!$I:$I,$B44)</f>
        <v>0</v>
      </c>
      <c r="N44" s="11">
        <f>SUMIFS('เคี้ยวเอื้อง รายชุดการฆ่า'!AI:AI,'เคี้ยวเอื้อง รายชุดการฆ่า'!$F:$F,$A44,'เคี้ยวเอื้อง รายชุดการฆ่า'!$I:$I,$B44)</f>
        <v>0</v>
      </c>
      <c r="O44" s="11">
        <f>SUMIFS('เคี้ยวเอื้อง รายชุดการฆ่า'!AJ:AJ,'เคี้ยวเอื้อง รายชุดการฆ่า'!$F:$F,$A44,'เคี้ยวเอื้อง รายชุดการฆ่า'!$I:$I,$B44)</f>
        <v>0</v>
      </c>
      <c r="P44" s="11">
        <f>SUMIFS('เคี้ยวเอื้อง รายชุดการฆ่า'!AK:AK,'เคี้ยวเอื้อง รายชุดการฆ่า'!$F:$F,$A44,'เคี้ยวเอื้อง รายชุดการฆ่า'!$I:$I,$B44)</f>
        <v>0</v>
      </c>
      <c r="Q44" s="11">
        <f>SUMIFS('เคี้ยวเอื้อง รายชุดการฆ่า'!AL:AL,'เคี้ยวเอื้อง รายชุดการฆ่า'!$F:$F,$A44,'เคี้ยวเอื้อง รายชุดการฆ่า'!$I:$I,$B44)</f>
        <v>0</v>
      </c>
      <c r="R44" s="11">
        <f>COUNTIFS('เคี้ยวเอื้อง รายชุดการฆ่า'!$F:$F,$A44,'เคี้ยวเอื้อง รายชุดการฆ่า'!$I:$I,$B44)</f>
        <v>0</v>
      </c>
      <c r="S44" s="11">
        <f>SUMIFS('เคี้ยวเอื้อง รายชุดการฆ่า'!AN:AN,'เคี้ยวเอื้อง รายชุดการฆ่า'!$F:$F,$A44,'เคี้ยวเอื้อง รายชุดการฆ่า'!$I:$I,$B44)</f>
        <v>0</v>
      </c>
      <c r="T44" s="11">
        <f>COUNTIFS('เคี้ยวเอื้อง รายชุดการฆ่า'!$F:$F,$A44,'เคี้ยวเอื้อง รายชุดการฆ่า'!$I:$I,$B44)</f>
        <v>0</v>
      </c>
    </row>
    <row r="45" spans="1:20">
      <c r="A45" s="9">
        <f>'เคี้ยวเอื้อง สรุปเดือน AM'!A45</f>
        <v>11</v>
      </c>
      <c r="B45" s="10" t="s">
        <v>42</v>
      </c>
      <c r="C45" s="11">
        <f>SUMIFS('เคี้ยวเอื้อง รายชุดการฆ่า'!X:X,'เคี้ยวเอื้อง รายชุดการฆ่า'!$F:$F,$A45,'เคี้ยวเอื้อง รายชุดการฆ่า'!$I:$I,$B45)</f>
        <v>0</v>
      </c>
      <c r="D45" s="11">
        <f>SUMIFS('เคี้ยวเอื้อง รายชุดการฆ่า'!Y:Y,'เคี้ยวเอื้อง รายชุดการฆ่า'!$F:$F,$A45,'เคี้ยวเอื้อง รายชุดการฆ่า'!$I:$I,$B45)</f>
        <v>0</v>
      </c>
      <c r="E45" s="11">
        <f>SUMIFS('เคี้ยวเอื้อง รายชุดการฆ่า'!Z:Z,'เคี้ยวเอื้อง รายชุดการฆ่า'!$F:$F,$A45,'เคี้ยวเอื้อง รายชุดการฆ่า'!$I:$I,$B45)</f>
        <v>0</v>
      </c>
      <c r="F45" s="11">
        <f>SUMIFS('เคี้ยวเอื้อง รายชุดการฆ่า'!AA:AA,'เคี้ยวเอื้อง รายชุดการฆ่า'!$F:$F,$A45,'เคี้ยวเอื้อง รายชุดการฆ่า'!$I:$I,$B45)</f>
        <v>0</v>
      </c>
      <c r="G45" s="11">
        <f>SUMIFS('เคี้ยวเอื้อง รายชุดการฆ่า'!AB:AB,'เคี้ยวเอื้อง รายชุดการฆ่า'!$F:$F,$A45,'เคี้ยวเอื้อง รายชุดการฆ่า'!$I:$I,$B45)</f>
        <v>0</v>
      </c>
      <c r="H45" s="11">
        <f>SUMIFS('เคี้ยวเอื้อง รายชุดการฆ่า'!AC:AC,'เคี้ยวเอื้อง รายชุดการฆ่า'!$F:$F,$A45,'เคี้ยวเอื้อง รายชุดการฆ่า'!$I:$I,$B45)</f>
        <v>0</v>
      </c>
      <c r="I45" s="11">
        <f>SUMIFS('เคี้ยวเอื้อง รายชุดการฆ่า'!AD:AD,'เคี้ยวเอื้อง รายชุดการฆ่า'!$F:$F,$A45,'เคี้ยวเอื้อง รายชุดการฆ่า'!$I:$I,$B45)</f>
        <v>0</v>
      </c>
      <c r="J45" s="11">
        <f>SUMIFS('เคี้ยวเอื้อง รายชุดการฆ่า'!AE:AE,'เคี้ยวเอื้อง รายชุดการฆ่า'!$F:$F,$A45,'เคี้ยวเอื้อง รายชุดการฆ่า'!$I:$I,$B45)</f>
        <v>0</v>
      </c>
      <c r="K45" s="11">
        <f>SUMIFS('เคี้ยวเอื้อง รายชุดการฆ่า'!AF:AF,'เคี้ยวเอื้อง รายชุดการฆ่า'!$F:$F,$A45,'เคี้ยวเอื้อง รายชุดการฆ่า'!$I:$I,$B45)</f>
        <v>0</v>
      </c>
      <c r="L45" s="11">
        <f>SUMIFS('เคี้ยวเอื้อง รายชุดการฆ่า'!AG:AG,'เคี้ยวเอื้อง รายชุดการฆ่า'!$F:$F,$A45,'เคี้ยวเอื้อง รายชุดการฆ่า'!$I:$I,$B45)</f>
        <v>0</v>
      </c>
      <c r="M45" s="11">
        <f>SUMIFS('เคี้ยวเอื้อง รายชุดการฆ่า'!AH:AH,'เคี้ยวเอื้อง รายชุดการฆ่า'!$F:$F,$A45,'เคี้ยวเอื้อง รายชุดการฆ่า'!$I:$I,$B45)</f>
        <v>0</v>
      </c>
      <c r="N45" s="11">
        <f>SUMIFS('เคี้ยวเอื้อง รายชุดการฆ่า'!AI:AI,'เคี้ยวเอื้อง รายชุดการฆ่า'!$F:$F,$A45,'เคี้ยวเอื้อง รายชุดการฆ่า'!$I:$I,$B45)</f>
        <v>0</v>
      </c>
      <c r="O45" s="11">
        <f>SUMIFS('เคี้ยวเอื้อง รายชุดการฆ่า'!AJ:AJ,'เคี้ยวเอื้อง รายชุดการฆ่า'!$F:$F,$A45,'เคี้ยวเอื้อง รายชุดการฆ่า'!$I:$I,$B45)</f>
        <v>0</v>
      </c>
      <c r="P45" s="11">
        <f>SUMIFS('เคี้ยวเอื้อง รายชุดการฆ่า'!AK:AK,'เคี้ยวเอื้อง รายชุดการฆ่า'!$F:$F,$A45,'เคี้ยวเอื้อง รายชุดการฆ่า'!$I:$I,$B45)</f>
        <v>0</v>
      </c>
      <c r="Q45" s="11">
        <f>SUMIFS('เคี้ยวเอื้อง รายชุดการฆ่า'!AL:AL,'เคี้ยวเอื้อง รายชุดการฆ่า'!$F:$F,$A45,'เคี้ยวเอื้อง รายชุดการฆ่า'!$I:$I,$B45)</f>
        <v>0</v>
      </c>
      <c r="R45" s="11">
        <f>COUNTIFS('เคี้ยวเอื้อง รายชุดการฆ่า'!$F:$F,$A45,'เคี้ยวเอื้อง รายชุดการฆ่า'!$I:$I,$B45)</f>
        <v>0</v>
      </c>
      <c r="S45" s="11">
        <f>SUMIFS('เคี้ยวเอื้อง รายชุดการฆ่า'!AN:AN,'เคี้ยวเอื้อง รายชุดการฆ่า'!$F:$F,$A45,'เคี้ยวเอื้อง รายชุดการฆ่า'!$I:$I,$B45)</f>
        <v>0</v>
      </c>
      <c r="T45" s="11">
        <f>COUNTIFS('เคี้ยวเอื้อง รายชุดการฆ่า'!$F:$F,$A45,'เคี้ยวเอื้อง รายชุดการฆ่า'!$I:$I,$B45)</f>
        <v>0</v>
      </c>
    </row>
    <row r="46" spans="1:20">
      <c r="A46" s="9">
        <f>'เคี้ยวเอื้อง สรุปเดือน AM'!A46</f>
        <v>11</v>
      </c>
      <c r="B46" s="10" t="s">
        <v>43</v>
      </c>
      <c r="C46" s="11">
        <f>SUMIFS('เคี้ยวเอื้อง รายชุดการฆ่า'!X:X,'เคี้ยวเอื้อง รายชุดการฆ่า'!$F:$F,$A46,'เคี้ยวเอื้อง รายชุดการฆ่า'!$I:$I,$B46)</f>
        <v>0</v>
      </c>
      <c r="D46" s="11">
        <f>SUMIFS('เคี้ยวเอื้อง รายชุดการฆ่า'!Y:Y,'เคี้ยวเอื้อง รายชุดการฆ่า'!$F:$F,$A46,'เคี้ยวเอื้อง รายชุดการฆ่า'!$I:$I,$B46)</f>
        <v>0</v>
      </c>
      <c r="E46" s="11">
        <f>SUMIFS('เคี้ยวเอื้อง รายชุดการฆ่า'!Z:Z,'เคี้ยวเอื้อง รายชุดการฆ่า'!$F:$F,$A46,'เคี้ยวเอื้อง รายชุดการฆ่า'!$I:$I,$B46)</f>
        <v>0</v>
      </c>
      <c r="F46" s="11">
        <f>SUMIFS('เคี้ยวเอื้อง รายชุดการฆ่า'!AA:AA,'เคี้ยวเอื้อง รายชุดการฆ่า'!$F:$F,$A46,'เคี้ยวเอื้อง รายชุดการฆ่า'!$I:$I,$B46)</f>
        <v>0</v>
      </c>
      <c r="G46" s="11">
        <f>SUMIFS('เคี้ยวเอื้อง รายชุดการฆ่า'!AB:AB,'เคี้ยวเอื้อง รายชุดการฆ่า'!$F:$F,$A46,'เคี้ยวเอื้อง รายชุดการฆ่า'!$I:$I,$B46)</f>
        <v>0</v>
      </c>
      <c r="H46" s="11">
        <f>SUMIFS('เคี้ยวเอื้อง รายชุดการฆ่า'!AC:AC,'เคี้ยวเอื้อง รายชุดการฆ่า'!$F:$F,$A46,'เคี้ยวเอื้อง รายชุดการฆ่า'!$I:$I,$B46)</f>
        <v>0</v>
      </c>
      <c r="I46" s="11">
        <f>SUMIFS('เคี้ยวเอื้อง รายชุดการฆ่า'!AD:AD,'เคี้ยวเอื้อง รายชุดการฆ่า'!$F:$F,$A46,'เคี้ยวเอื้อง รายชุดการฆ่า'!$I:$I,$B46)</f>
        <v>0</v>
      </c>
      <c r="J46" s="11">
        <f>SUMIFS('เคี้ยวเอื้อง รายชุดการฆ่า'!AE:AE,'เคี้ยวเอื้อง รายชุดการฆ่า'!$F:$F,$A46,'เคี้ยวเอื้อง รายชุดการฆ่า'!$I:$I,$B46)</f>
        <v>0</v>
      </c>
      <c r="K46" s="11">
        <f>SUMIFS('เคี้ยวเอื้อง รายชุดการฆ่า'!AF:AF,'เคี้ยวเอื้อง รายชุดการฆ่า'!$F:$F,$A46,'เคี้ยวเอื้อง รายชุดการฆ่า'!$I:$I,$B46)</f>
        <v>0</v>
      </c>
      <c r="L46" s="11">
        <f>SUMIFS('เคี้ยวเอื้อง รายชุดการฆ่า'!AG:AG,'เคี้ยวเอื้อง รายชุดการฆ่า'!$F:$F,$A46,'เคี้ยวเอื้อง รายชุดการฆ่า'!$I:$I,$B46)</f>
        <v>0</v>
      </c>
      <c r="M46" s="11">
        <f>SUMIFS('เคี้ยวเอื้อง รายชุดการฆ่า'!AH:AH,'เคี้ยวเอื้อง รายชุดการฆ่า'!$F:$F,$A46,'เคี้ยวเอื้อง รายชุดการฆ่า'!$I:$I,$B46)</f>
        <v>0</v>
      </c>
      <c r="N46" s="11">
        <f>SUMIFS('เคี้ยวเอื้อง รายชุดการฆ่า'!AI:AI,'เคี้ยวเอื้อง รายชุดการฆ่า'!$F:$F,$A46,'เคี้ยวเอื้อง รายชุดการฆ่า'!$I:$I,$B46)</f>
        <v>0</v>
      </c>
      <c r="O46" s="11">
        <f>SUMIFS('เคี้ยวเอื้อง รายชุดการฆ่า'!AJ:AJ,'เคี้ยวเอื้อง รายชุดการฆ่า'!$F:$F,$A46,'เคี้ยวเอื้อง รายชุดการฆ่า'!$I:$I,$B46)</f>
        <v>0</v>
      </c>
      <c r="P46" s="11">
        <f>SUMIFS('เคี้ยวเอื้อง รายชุดการฆ่า'!AK:AK,'เคี้ยวเอื้อง รายชุดการฆ่า'!$F:$F,$A46,'เคี้ยวเอื้อง รายชุดการฆ่า'!$I:$I,$B46)</f>
        <v>0</v>
      </c>
      <c r="Q46" s="11">
        <f>SUMIFS('เคี้ยวเอื้อง รายชุดการฆ่า'!AL:AL,'เคี้ยวเอื้อง รายชุดการฆ่า'!$F:$F,$A46,'เคี้ยวเอื้อง รายชุดการฆ่า'!$I:$I,$B46)</f>
        <v>0</v>
      </c>
      <c r="R46" s="11">
        <f>COUNTIFS('เคี้ยวเอื้อง รายชุดการฆ่า'!$F:$F,$A46,'เคี้ยวเอื้อง รายชุดการฆ่า'!$I:$I,$B46)</f>
        <v>0</v>
      </c>
      <c r="S46" s="11">
        <f>SUMIFS('เคี้ยวเอื้อง รายชุดการฆ่า'!AN:AN,'เคี้ยวเอื้อง รายชุดการฆ่า'!$F:$F,$A46,'เคี้ยวเอื้อง รายชุดการฆ่า'!$I:$I,$B46)</f>
        <v>0</v>
      </c>
      <c r="T46" s="11">
        <f>COUNTIFS('เคี้ยวเอื้อง รายชุดการฆ่า'!$F:$F,$A46,'เคี้ยวเอื้อง รายชุดการฆ่า'!$I:$I,$B46)</f>
        <v>0</v>
      </c>
    </row>
    <row r="47" spans="1:20">
      <c r="A47" s="9">
        <f>'เคี้ยวเอื้อง สรุปเดือน AM'!A47</f>
        <v>11</v>
      </c>
      <c r="B47" s="10" t="s">
        <v>44</v>
      </c>
      <c r="C47" s="11">
        <f>SUMIFS('เคี้ยวเอื้อง รายชุดการฆ่า'!X:X,'เคี้ยวเอื้อง รายชุดการฆ่า'!$F:$F,$A47,'เคี้ยวเอื้อง รายชุดการฆ่า'!$I:$I,$B47)</f>
        <v>0</v>
      </c>
      <c r="D47" s="11">
        <f>SUMIFS('เคี้ยวเอื้อง รายชุดการฆ่า'!Y:Y,'เคี้ยวเอื้อง รายชุดการฆ่า'!$F:$F,$A47,'เคี้ยวเอื้อง รายชุดการฆ่า'!$I:$I,$B47)</f>
        <v>0</v>
      </c>
      <c r="E47" s="11">
        <f>SUMIFS('เคี้ยวเอื้อง รายชุดการฆ่า'!Z:Z,'เคี้ยวเอื้อง รายชุดการฆ่า'!$F:$F,$A47,'เคี้ยวเอื้อง รายชุดการฆ่า'!$I:$I,$B47)</f>
        <v>0</v>
      </c>
      <c r="F47" s="11">
        <f>SUMIFS('เคี้ยวเอื้อง รายชุดการฆ่า'!AA:AA,'เคี้ยวเอื้อง รายชุดการฆ่า'!$F:$F,$A47,'เคี้ยวเอื้อง รายชุดการฆ่า'!$I:$I,$B47)</f>
        <v>0</v>
      </c>
      <c r="G47" s="11">
        <f>SUMIFS('เคี้ยวเอื้อง รายชุดการฆ่า'!AB:AB,'เคี้ยวเอื้อง รายชุดการฆ่า'!$F:$F,$A47,'เคี้ยวเอื้อง รายชุดการฆ่า'!$I:$I,$B47)</f>
        <v>0</v>
      </c>
      <c r="H47" s="11">
        <f>SUMIFS('เคี้ยวเอื้อง รายชุดการฆ่า'!AC:AC,'เคี้ยวเอื้อง รายชุดการฆ่า'!$F:$F,$A47,'เคี้ยวเอื้อง รายชุดการฆ่า'!$I:$I,$B47)</f>
        <v>0</v>
      </c>
      <c r="I47" s="11">
        <f>SUMIFS('เคี้ยวเอื้อง รายชุดการฆ่า'!AD:AD,'เคี้ยวเอื้อง รายชุดการฆ่า'!$F:$F,$A47,'เคี้ยวเอื้อง รายชุดการฆ่า'!$I:$I,$B47)</f>
        <v>0</v>
      </c>
      <c r="J47" s="11">
        <f>SUMIFS('เคี้ยวเอื้อง รายชุดการฆ่า'!AE:AE,'เคี้ยวเอื้อง รายชุดการฆ่า'!$F:$F,$A47,'เคี้ยวเอื้อง รายชุดการฆ่า'!$I:$I,$B47)</f>
        <v>0</v>
      </c>
      <c r="K47" s="11">
        <f>SUMIFS('เคี้ยวเอื้อง รายชุดการฆ่า'!AF:AF,'เคี้ยวเอื้อง รายชุดการฆ่า'!$F:$F,$A47,'เคี้ยวเอื้อง รายชุดการฆ่า'!$I:$I,$B47)</f>
        <v>0</v>
      </c>
      <c r="L47" s="11">
        <f>SUMIFS('เคี้ยวเอื้อง รายชุดการฆ่า'!AG:AG,'เคี้ยวเอื้อง รายชุดการฆ่า'!$F:$F,$A47,'เคี้ยวเอื้อง รายชุดการฆ่า'!$I:$I,$B47)</f>
        <v>0</v>
      </c>
      <c r="M47" s="11">
        <f>SUMIFS('เคี้ยวเอื้อง รายชุดการฆ่า'!AH:AH,'เคี้ยวเอื้อง รายชุดการฆ่า'!$F:$F,$A47,'เคี้ยวเอื้อง รายชุดการฆ่า'!$I:$I,$B47)</f>
        <v>0</v>
      </c>
      <c r="N47" s="11">
        <f>SUMIFS('เคี้ยวเอื้อง รายชุดการฆ่า'!AI:AI,'เคี้ยวเอื้อง รายชุดการฆ่า'!$F:$F,$A47,'เคี้ยวเอื้อง รายชุดการฆ่า'!$I:$I,$B47)</f>
        <v>0</v>
      </c>
      <c r="O47" s="11">
        <f>SUMIFS('เคี้ยวเอื้อง รายชุดการฆ่า'!AJ:AJ,'เคี้ยวเอื้อง รายชุดการฆ่า'!$F:$F,$A47,'เคี้ยวเอื้อง รายชุดการฆ่า'!$I:$I,$B47)</f>
        <v>0</v>
      </c>
      <c r="P47" s="11">
        <f>SUMIFS('เคี้ยวเอื้อง รายชุดการฆ่า'!AK:AK,'เคี้ยวเอื้อง รายชุดการฆ่า'!$F:$F,$A47,'เคี้ยวเอื้อง รายชุดการฆ่า'!$I:$I,$B47)</f>
        <v>0</v>
      </c>
      <c r="Q47" s="11">
        <f>SUMIFS('เคี้ยวเอื้อง รายชุดการฆ่า'!AL:AL,'เคี้ยวเอื้อง รายชุดการฆ่า'!$F:$F,$A47,'เคี้ยวเอื้อง รายชุดการฆ่า'!$I:$I,$B47)</f>
        <v>0</v>
      </c>
      <c r="R47" s="11">
        <f>COUNTIFS('เคี้ยวเอื้อง รายชุดการฆ่า'!$F:$F,$A47,'เคี้ยวเอื้อง รายชุดการฆ่า'!$I:$I,$B47)</f>
        <v>0</v>
      </c>
      <c r="S47" s="11">
        <f>SUMIFS('เคี้ยวเอื้อง รายชุดการฆ่า'!AN:AN,'เคี้ยวเอื้อง รายชุดการฆ่า'!$F:$F,$A47,'เคี้ยวเอื้อง รายชุดการฆ่า'!$I:$I,$B47)</f>
        <v>0</v>
      </c>
      <c r="T47" s="11">
        <f>COUNTIFS('เคี้ยวเอื้อง รายชุดการฆ่า'!$F:$F,$A47,'เคี้ยวเอื้อง รายชุดการฆ่า'!$I:$I,$B47)</f>
        <v>0</v>
      </c>
    </row>
    <row r="48" spans="1:20">
      <c r="A48" s="9">
        <f>'เคี้ยวเอื้อง สรุปเดือน AM'!A48</f>
        <v>12</v>
      </c>
      <c r="B48" s="10" t="s">
        <v>41</v>
      </c>
      <c r="C48" s="11">
        <f>SUMIFS('เคี้ยวเอื้อง รายชุดการฆ่า'!X:X,'เคี้ยวเอื้อง รายชุดการฆ่า'!$F:$F,$A48,'เคี้ยวเอื้อง รายชุดการฆ่า'!$I:$I,$B48)</f>
        <v>0</v>
      </c>
      <c r="D48" s="11">
        <f>SUMIFS('เคี้ยวเอื้อง รายชุดการฆ่า'!Y:Y,'เคี้ยวเอื้อง รายชุดการฆ่า'!$F:$F,$A48,'เคี้ยวเอื้อง รายชุดการฆ่า'!$I:$I,$B48)</f>
        <v>0</v>
      </c>
      <c r="E48" s="11">
        <f>SUMIFS('เคี้ยวเอื้อง รายชุดการฆ่า'!Z:Z,'เคี้ยวเอื้อง รายชุดการฆ่า'!$F:$F,$A48,'เคี้ยวเอื้อง รายชุดการฆ่า'!$I:$I,$B48)</f>
        <v>0</v>
      </c>
      <c r="F48" s="11">
        <f>SUMIFS('เคี้ยวเอื้อง รายชุดการฆ่า'!AA:AA,'เคี้ยวเอื้อง รายชุดการฆ่า'!$F:$F,$A48,'เคี้ยวเอื้อง รายชุดการฆ่า'!$I:$I,$B48)</f>
        <v>0</v>
      </c>
      <c r="G48" s="11">
        <f>SUMIFS('เคี้ยวเอื้อง รายชุดการฆ่า'!AB:AB,'เคี้ยวเอื้อง รายชุดการฆ่า'!$F:$F,$A48,'เคี้ยวเอื้อง รายชุดการฆ่า'!$I:$I,$B48)</f>
        <v>0</v>
      </c>
      <c r="H48" s="11">
        <f>SUMIFS('เคี้ยวเอื้อง รายชุดการฆ่า'!AC:AC,'เคี้ยวเอื้อง รายชุดการฆ่า'!$F:$F,$A48,'เคี้ยวเอื้อง รายชุดการฆ่า'!$I:$I,$B48)</f>
        <v>0</v>
      </c>
      <c r="I48" s="11">
        <f>SUMIFS('เคี้ยวเอื้อง รายชุดการฆ่า'!AD:AD,'เคี้ยวเอื้อง รายชุดการฆ่า'!$F:$F,$A48,'เคี้ยวเอื้อง รายชุดการฆ่า'!$I:$I,$B48)</f>
        <v>0</v>
      </c>
      <c r="J48" s="11">
        <f>SUMIFS('เคี้ยวเอื้อง รายชุดการฆ่า'!AE:AE,'เคี้ยวเอื้อง รายชุดการฆ่า'!$F:$F,$A48,'เคี้ยวเอื้อง รายชุดการฆ่า'!$I:$I,$B48)</f>
        <v>0</v>
      </c>
      <c r="K48" s="11">
        <f>SUMIFS('เคี้ยวเอื้อง รายชุดการฆ่า'!AF:AF,'เคี้ยวเอื้อง รายชุดการฆ่า'!$F:$F,$A48,'เคี้ยวเอื้อง รายชุดการฆ่า'!$I:$I,$B48)</f>
        <v>0</v>
      </c>
      <c r="L48" s="11">
        <f>SUMIFS('เคี้ยวเอื้อง รายชุดการฆ่า'!AG:AG,'เคี้ยวเอื้อง รายชุดการฆ่า'!$F:$F,$A48,'เคี้ยวเอื้อง รายชุดการฆ่า'!$I:$I,$B48)</f>
        <v>0</v>
      </c>
      <c r="M48" s="11">
        <f>SUMIFS('เคี้ยวเอื้อง รายชุดการฆ่า'!AH:AH,'เคี้ยวเอื้อง รายชุดการฆ่า'!$F:$F,$A48,'เคี้ยวเอื้อง รายชุดการฆ่า'!$I:$I,$B48)</f>
        <v>0</v>
      </c>
      <c r="N48" s="11">
        <f>SUMIFS('เคี้ยวเอื้อง รายชุดการฆ่า'!AI:AI,'เคี้ยวเอื้อง รายชุดการฆ่า'!$F:$F,$A48,'เคี้ยวเอื้อง รายชุดการฆ่า'!$I:$I,$B48)</f>
        <v>0</v>
      </c>
      <c r="O48" s="11">
        <f>SUMIFS('เคี้ยวเอื้อง รายชุดการฆ่า'!AJ:AJ,'เคี้ยวเอื้อง รายชุดการฆ่า'!$F:$F,$A48,'เคี้ยวเอื้อง รายชุดการฆ่า'!$I:$I,$B48)</f>
        <v>0</v>
      </c>
      <c r="P48" s="11">
        <f>SUMIFS('เคี้ยวเอื้อง รายชุดการฆ่า'!AK:AK,'เคี้ยวเอื้อง รายชุดการฆ่า'!$F:$F,$A48,'เคี้ยวเอื้อง รายชุดการฆ่า'!$I:$I,$B48)</f>
        <v>0</v>
      </c>
      <c r="Q48" s="11">
        <f>SUMIFS('เคี้ยวเอื้อง รายชุดการฆ่า'!AL:AL,'เคี้ยวเอื้อง รายชุดการฆ่า'!$F:$F,$A48,'เคี้ยวเอื้อง รายชุดการฆ่า'!$I:$I,$B48)</f>
        <v>0</v>
      </c>
      <c r="R48" s="11">
        <f>COUNTIFS('เคี้ยวเอื้อง รายชุดการฆ่า'!$F:$F,$A48,'เคี้ยวเอื้อง รายชุดการฆ่า'!$I:$I,$B48)</f>
        <v>0</v>
      </c>
      <c r="S48" s="11">
        <f>SUMIFS('เคี้ยวเอื้อง รายชุดการฆ่า'!AN:AN,'เคี้ยวเอื้อง รายชุดการฆ่า'!$F:$F,$A48,'เคี้ยวเอื้อง รายชุดการฆ่า'!$I:$I,$B48)</f>
        <v>0</v>
      </c>
      <c r="T48" s="11">
        <f>COUNTIFS('เคี้ยวเอื้อง รายชุดการฆ่า'!$F:$F,$A48,'เคี้ยวเอื้อง รายชุดการฆ่า'!$I:$I,$B48)</f>
        <v>0</v>
      </c>
    </row>
    <row r="49" spans="1:20">
      <c r="A49" s="9">
        <f>'เคี้ยวเอื้อง สรุปเดือน AM'!A49</f>
        <v>12</v>
      </c>
      <c r="B49" s="10" t="s">
        <v>42</v>
      </c>
      <c r="C49" s="11">
        <f>SUMIFS('เคี้ยวเอื้อง รายชุดการฆ่า'!X:X,'เคี้ยวเอื้อง รายชุดการฆ่า'!$F:$F,$A49,'เคี้ยวเอื้อง รายชุดการฆ่า'!$I:$I,$B49)</f>
        <v>0</v>
      </c>
      <c r="D49" s="11">
        <f>SUMIFS('เคี้ยวเอื้อง รายชุดการฆ่า'!Y:Y,'เคี้ยวเอื้อง รายชุดการฆ่า'!$F:$F,$A49,'เคี้ยวเอื้อง รายชุดการฆ่า'!$I:$I,$B49)</f>
        <v>0</v>
      </c>
      <c r="E49" s="11">
        <f>SUMIFS('เคี้ยวเอื้อง รายชุดการฆ่า'!Z:Z,'เคี้ยวเอื้อง รายชุดการฆ่า'!$F:$F,$A49,'เคี้ยวเอื้อง รายชุดการฆ่า'!$I:$I,$B49)</f>
        <v>0</v>
      </c>
      <c r="F49" s="11">
        <f>SUMIFS('เคี้ยวเอื้อง รายชุดการฆ่า'!AA:AA,'เคี้ยวเอื้อง รายชุดการฆ่า'!$F:$F,$A49,'เคี้ยวเอื้อง รายชุดการฆ่า'!$I:$I,$B49)</f>
        <v>0</v>
      </c>
      <c r="G49" s="11">
        <f>SUMIFS('เคี้ยวเอื้อง รายชุดการฆ่า'!AB:AB,'เคี้ยวเอื้อง รายชุดการฆ่า'!$F:$F,$A49,'เคี้ยวเอื้อง รายชุดการฆ่า'!$I:$I,$B49)</f>
        <v>0</v>
      </c>
      <c r="H49" s="11">
        <f>SUMIFS('เคี้ยวเอื้อง รายชุดการฆ่า'!AC:AC,'เคี้ยวเอื้อง รายชุดการฆ่า'!$F:$F,$A49,'เคี้ยวเอื้อง รายชุดการฆ่า'!$I:$I,$B49)</f>
        <v>0</v>
      </c>
      <c r="I49" s="11">
        <f>SUMIFS('เคี้ยวเอื้อง รายชุดการฆ่า'!AD:AD,'เคี้ยวเอื้อง รายชุดการฆ่า'!$F:$F,$A49,'เคี้ยวเอื้อง รายชุดการฆ่า'!$I:$I,$B49)</f>
        <v>0</v>
      </c>
      <c r="J49" s="11">
        <f>SUMIFS('เคี้ยวเอื้อง รายชุดการฆ่า'!AE:AE,'เคี้ยวเอื้อง รายชุดการฆ่า'!$F:$F,$A49,'เคี้ยวเอื้อง รายชุดการฆ่า'!$I:$I,$B49)</f>
        <v>0</v>
      </c>
      <c r="K49" s="11">
        <f>SUMIFS('เคี้ยวเอื้อง รายชุดการฆ่า'!AF:AF,'เคี้ยวเอื้อง รายชุดการฆ่า'!$F:$F,$A49,'เคี้ยวเอื้อง รายชุดการฆ่า'!$I:$I,$B49)</f>
        <v>0</v>
      </c>
      <c r="L49" s="11">
        <f>SUMIFS('เคี้ยวเอื้อง รายชุดการฆ่า'!AG:AG,'เคี้ยวเอื้อง รายชุดการฆ่า'!$F:$F,$A49,'เคี้ยวเอื้อง รายชุดการฆ่า'!$I:$I,$B49)</f>
        <v>0</v>
      </c>
      <c r="M49" s="11">
        <f>SUMIFS('เคี้ยวเอื้อง รายชุดการฆ่า'!AH:AH,'เคี้ยวเอื้อง รายชุดการฆ่า'!$F:$F,$A49,'เคี้ยวเอื้อง รายชุดการฆ่า'!$I:$I,$B49)</f>
        <v>0</v>
      </c>
      <c r="N49" s="11">
        <f>SUMIFS('เคี้ยวเอื้อง รายชุดการฆ่า'!AI:AI,'เคี้ยวเอื้อง รายชุดการฆ่า'!$F:$F,$A49,'เคี้ยวเอื้อง รายชุดการฆ่า'!$I:$I,$B49)</f>
        <v>0</v>
      </c>
      <c r="O49" s="11">
        <f>SUMIFS('เคี้ยวเอื้อง รายชุดการฆ่า'!AJ:AJ,'เคี้ยวเอื้อง รายชุดการฆ่า'!$F:$F,$A49,'เคี้ยวเอื้อง รายชุดการฆ่า'!$I:$I,$B49)</f>
        <v>0</v>
      </c>
      <c r="P49" s="11">
        <f>SUMIFS('เคี้ยวเอื้อง รายชุดการฆ่า'!AK:AK,'เคี้ยวเอื้อง รายชุดการฆ่า'!$F:$F,$A49,'เคี้ยวเอื้อง รายชุดการฆ่า'!$I:$I,$B49)</f>
        <v>0</v>
      </c>
      <c r="Q49" s="11">
        <f>SUMIFS('เคี้ยวเอื้อง รายชุดการฆ่า'!AL:AL,'เคี้ยวเอื้อง รายชุดการฆ่า'!$F:$F,$A49,'เคี้ยวเอื้อง รายชุดการฆ่า'!$I:$I,$B49)</f>
        <v>0</v>
      </c>
      <c r="R49" s="11">
        <f>COUNTIFS('เคี้ยวเอื้อง รายชุดการฆ่า'!$F:$F,$A49,'เคี้ยวเอื้อง รายชุดการฆ่า'!$I:$I,$B49)</f>
        <v>0</v>
      </c>
      <c r="S49" s="11">
        <f>SUMIFS('เคี้ยวเอื้อง รายชุดการฆ่า'!AN:AN,'เคี้ยวเอื้อง รายชุดการฆ่า'!$F:$F,$A49,'เคี้ยวเอื้อง รายชุดการฆ่า'!$I:$I,$B49)</f>
        <v>0</v>
      </c>
      <c r="T49" s="11">
        <f>COUNTIFS('เคี้ยวเอื้อง รายชุดการฆ่า'!$F:$F,$A49,'เคี้ยวเอื้อง รายชุดการฆ่า'!$I:$I,$B49)</f>
        <v>0</v>
      </c>
    </row>
    <row r="50" spans="1:20">
      <c r="A50" s="9">
        <f>'เคี้ยวเอื้อง สรุปเดือน AM'!A50</f>
        <v>12</v>
      </c>
      <c r="B50" s="10" t="s">
        <v>43</v>
      </c>
      <c r="C50" s="11">
        <f>SUMIFS('เคี้ยวเอื้อง รายชุดการฆ่า'!X:X,'เคี้ยวเอื้อง รายชุดการฆ่า'!$F:$F,$A50,'เคี้ยวเอื้อง รายชุดการฆ่า'!$I:$I,$B50)</f>
        <v>0</v>
      </c>
      <c r="D50" s="11">
        <f>SUMIFS('เคี้ยวเอื้อง รายชุดการฆ่า'!Y:Y,'เคี้ยวเอื้อง รายชุดการฆ่า'!$F:$F,$A50,'เคี้ยวเอื้อง รายชุดการฆ่า'!$I:$I,$B50)</f>
        <v>0</v>
      </c>
      <c r="E50" s="11">
        <f>SUMIFS('เคี้ยวเอื้อง รายชุดการฆ่า'!Z:Z,'เคี้ยวเอื้อง รายชุดการฆ่า'!$F:$F,$A50,'เคี้ยวเอื้อง รายชุดการฆ่า'!$I:$I,$B50)</f>
        <v>0</v>
      </c>
      <c r="F50" s="11">
        <f>SUMIFS('เคี้ยวเอื้อง รายชุดการฆ่า'!AA:AA,'เคี้ยวเอื้อง รายชุดการฆ่า'!$F:$F,$A50,'เคี้ยวเอื้อง รายชุดการฆ่า'!$I:$I,$B50)</f>
        <v>0</v>
      </c>
      <c r="G50" s="11">
        <f>SUMIFS('เคี้ยวเอื้อง รายชุดการฆ่า'!AB:AB,'เคี้ยวเอื้อง รายชุดการฆ่า'!$F:$F,$A50,'เคี้ยวเอื้อง รายชุดการฆ่า'!$I:$I,$B50)</f>
        <v>0</v>
      </c>
      <c r="H50" s="11">
        <f>SUMIFS('เคี้ยวเอื้อง รายชุดการฆ่า'!AC:AC,'เคี้ยวเอื้อง รายชุดการฆ่า'!$F:$F,$A50,'เคี้ยวเอื้อง รายชุดการฆ่า'!$I:$I,$B50)</f>
        <v>0</v>
      </c>
      <c r="I50" s="11">
        <f>SUMIFS('เคี้ยวเอื้อง รายชุดการฆ่า'!AD:AD,'เคี้ยวเอื้อง รายชุดการฆ่า'!$F:$F,$A50,'เคี้ยวเอื้อง รายชุดการฆ่า'!$I:$I,$B50)</f>
        <v>0</v>
      </c>
      <c r="J50" s="11">
        <f>SUMIFS('เคี้ยวเอื้อง รายชุดการฆ่า'!AE:AE,'เคี้ยวเอื้อง รายชุดการฆ่า'!$F:$F,$A50,'เคี้ยวเอื้อง รายชุดการฆ่า'!$I:$I,$B50)</f>
        <v>0</v>
      </c>
      <c r="K50" s="11">
        <f>SUMIFS('เคี้ยวเอื้อง รายชุดการฆ่า'!AF:AF,'เคี้ยวเอื้อง รายชุดการฆ่า'!$F:$F,$A50,'เคี้ยวเอื้อง รายชุดการฆ่า'!$I:$I,$B50)</f>
        <v>0</v>
      </c>
      <c r="L50" s="11">
        <f>SUMIFS('เคี้ยวเอื้อง รายชุดการฆ่า'!AG:AG,'เคี้ยวเอื้อง รายชุดการฆ่า'!$F:$F,$A50,'เคี้ยวเอื้อง รายชุดการฆ่า'!$I:$I,$B50)</f>
        <v>0</v>
      </c>
      <c r="M50" s="11">
        <f>SUMIFS('เคี้ยวเอื้อง รายชุดการฆ่า'!AH:AH,'เคี้ยวเอื้อง รายชุดการฆ่า'!$F:$F,$A50,'เคี้ยวเอื้อง รายชุดการฆ่า'!$I:$I,$B50)</f>
        <v>0</v>
      </c>
      <c r="N50" s="11">
        <f>SUMIFS('เคี้ยวเอื้อง รายชุดการฆ่า'!AI:AI,'เคี้ยวเอื้อง รายชุดการฆ่า'!$F:$F,$A50,'เคี้ยวเอื้อง รายชุดการฆ่า'!$I:$I,$B50)</f>
        <v>0</v>
      </c>
      <c r="O50" s="11">
        <f>SUMIFS('เคี้ยวเอื้อง รายชุดการฆ่า'!AJ:AJ,'เคี้ยวเอื้อง รายชุดการฆ่า'!$F:$F,$A50,'เคี้ยวเอื้อง รายชุดการฆ่า'!$I:$I,$B50)</f>
        <v>0</v>
      </c>
      <c r="P50" s="11">
        <f>SUMIFS('เคี้ยวเอื้อง รายชุดการฆ่า'!AK:AK,'เคี้ยวเอื้อง รายชุดการฆ่า'!$F:$F,$A50,'เคี้ยวเอื้อง รายชุดการฆ่า'!$I:$I,$B50)</f>
        <v>0</v>
      </c>
      <c r="Q50" s="11">
        <f>SUMIFS('เคี้ยวเอื้อง รายชุดการฆ่า'!AL:AL,'เคี้ยวเอื้อง รายชุดการฆ่า'!$F:$F,$A50,'เคี้ยวเอื้อง รายชุดการฆ่า'!$I:$I,$B50)</f>
        <v>0</v>
      </c>
      <c r="R50" s="11">
        <f>COUNTIFS('เคี้ยวเอื้อง รายชุดการฆ่า'!$F:$F,$A50,'เคี้ยวเอื้อง รายชุดการฆ่า'!$I:$I,$B50)</f>
        <v>0</v>
      </c>
      <c r="S50" s="11">
        <f>SUMIFS('เคี้ยวเอื้อง รายชุดการฆ่า'!AN:AN,'เคี้ยวเอื้อง รายชุดการฆ่า'!$F:$F,$A50,'เคี้ยวเอื้อง รายชุดการฆ่า'!$I:$I,$B50)</f>
        <v>0</v>
      </c>
      <c r="T50" s="11">
        <f>COUNTIFS('เคี้ยวเอื้อง รายชุดการฆ่า'!$F:$F,$A50,'เคี้ยวเอื้อง รายชุดการฆ่า'!$I:$I,$B50)</f>
        <v>0</v>
      </c>
    </row>
    <row r="51" spans="1:20">
      <c r="A51" s="9">
        <f>'เคี้ยวเอื้อง สรุปเดือน AM'!A51</f>
        <v>12</v>
      </c>
      <c r="B51" s="10" t="s">
        <v>44</v>
      </c>
      <c r="C51" s="11">
        <f>SUMIFS('เคี้ยวเอื้อง รายชุดการฆ่า'!X:X,'เคี้ยวเอื้อง รายชุดการฆ่า'!$F:$F,$A51,'เคี้ยวเอื้อง รายชุดการฆ่า'!$I:$I,$B51)</f>
        <v>0</v>
      </c>
      <c r="D51" s="11">
        <f>SUMIFS('เคี้ยวเอื้อง รายชุดการฆ่า'!Y:Y,'เคี้ยวเอื้อง รายชุดการฆ่า'!$F:$F,$A51,'เคี้ยวเอื้อง รายชุดการฆ่า'!$I:$I,$B51)</f>
        <v>0</v>
      </c>
      <c r="E51" s="11">
        <f>SUMIFS('เคี้ยวเอื้อง รายชุดการฆ่า'!Z:Z,'เคี้ยวเอื้อง รายชุดการฆ่า'!$F:$F,$A51,'เคี้ยวเอื้อง รายชุดการฆ่า'!$I:$I,$B51)</f>
        <v>0</v>
      </c>
      <c r="F51" s="11">
        <f>SUMIFS('เคี้ยวเอื้อง รายชุดการฆ่า'!AA:AA,'เคี้ยวเอื้อง รายชุดการฆ่า'!$F:$F,$A51,'เคี้ยวเอื้อง รายชุดการฆ่า'!$I:$I,$B51)</f>
        <v>0</v>
      </c>
      <c r="G51" s="11">
        <f>SUMIFS('เคี้ยวเอื้อง รายชุดการฆ่า'!AB:AB,'เคี้ยวเอื้อง รายชุดการฆ่า'!$F:$F,$A51,'เคี้ยวเอื้อง รายชุดการฆ่า'!$I:$I,$B51)</f>
        <v>0</v>
      </c>
      <c r="H51" s="11">
        <f>SUMIFS('เคี้ยวเอื้อง รายชุดการฆ่า'!AC:AC,'เคี้ยวเอื้อง รายชุดการฆ่า'!$F:$F,$A51,'เคี้ยวเอื้อง รายชุดการฆ่า'!$I:$I,$B51)</f>
        <v>0</v>
      </c>
      <c r="I51" s="11">
        <f>SUMIFS('เคี้ยวเอื้อง รายชุดการฆ่า'!AD:AD,'เคี้ยวเอื้อง รายชุดการฆ่า'!$F:$F,$A51,'เคี้ยวเอื้อง รายชุดการฆ่า'!$I:$I,$B51)</f>
        <v>0</v>
      </c>
      <c r="J51" s="11">
        <f>SUMIFS('เคี้ยวเอื้อง รายชุดการฆ่า'!AE:AE,'เคี้ยวเอื้อง รายชุดการฆ่า'!$F:$F,$A51,'เคี้ยวเอื้อง รายชุดการฆ่า'!$I:$I,$B51)</f>
        <v>0</v>
      </c>
      <c r="K51" s="11">
        <f>SUMIFS('เคี้ยวเอื้อง รายชุดการฆ่า'!AF:AF,'เคี้ยวเอื้อง รายชุดการฆ่า'!$F:$F,$A51,'เคี้ยวเอื้อง รายชุดการฆ่า'!$I:$I,$B51)</f>
        <v>0</v>
      </c>
      <c r="L51" s="11">
        <f>SUMIFS('เคี้ยวเอื้อง รายชุดการฆ่า'!AG:AG,'เคี้ยวเอื้อง รายชุดการฆ่า'!$F:$F,$A51,'เคี้ยวเอื้อง รายชุดการฆ่า'!$I:$I,$B51)</f>
        <v>0</v>
      </c>
      <c r="M51" s="11">
        <f>SUMIFS('เคี้ยวเอื้อง รายชุดการฆ่า'!AH:AH,'เคี้ยวเอื้อง รายชุดการฆ่า'!$F:$F,$A51,'เคี้ยวเอื้อง รายชุดการฆ่า'!$I:$I,$B51)</f>
        <v>0</v>
      </c>
      <c r="N51" s="11">
        <f>SUMIFS('เคี้ยวเอื้อง รายชุดการฆ่า'!AI:AI,'เคี้ยวเอื้อง รายชุดการฆ่า'!$F:$F,$A51,'เคี้ยวเอื้อง รายชุดการฆ่า'!$I:$I,$B51)</f>
        <v>0</v>
      </c>
      <c r="O51" s="11">
        <f>SUMIFS('เคี้ยวเอื้อง รายชุดการฆ่า'!AJ:AJ,'เคี้ยวเอื้อง รายชุดการฆ่า'!$F:$F,$A51,'เคี้ยวเอื้อง รายชุดการฆ่า'!$I:$I,$B51)</f>
        <v>0</v>
      </c>
      <c r="P51" s="11">
        <f>SUMIFS('เคี้ยวเอื้อง รายชุดการฆ่า'!AK:AK,'เคี้ยวเอื้อง รายชุดการฆ่า'!$F:$F,$A51,'เคี้ยวเอื้อง รายชุดการฆ่า'!$I:$I,$B51)</f>
        <v>0</v>
      </c>
      <c r="Q51" s="11">
        <f>SUMIFS('เคี้ยวเอื้อง รายชุดการฆ่า'!AL:AL,'เคี้ยวเอื้อง รายชุดการฆ่า'!$F:$F,$A51,'เคี้ยวเอื้อง รายชุดการฆ่า'!$I:$I,$B51)</f>
        <v>0</v>
      </c>
      <c r="R51" s="11">
        <f>COUNTIFS('เคี้ยวเอื้อง รายชุดการฆ่า'!$F:$F,$A51,'เคี้ยวเอื้อง รายชุดการฆ่า'!$I:$I,$B51)</f>
        <v>0</v>
      </c>
      <c r="S51" s="11">
        <f>SUMIFS('เคี้ยวเอื้อง รายชุดการฆ่า'!AN:AN,'เคี้ยวเอื้อง รายชุดการฆ่า'!$F:$F,$A51,'เคี้ยวเอื้อง รายชุดการฆ่า'!$I:$I,$B51)</f>
        <v>0</v>
      </c>
      <c r="T51" s="11">
        <f>COUNTIFS('เคี้ยวเอื้อง รายชุดการฆ่า'!$F:$F,$A51,'เคี้ยวเอื้อง รายชุดการฆ่า'!$I:$I,$B51)</f>
        <v>0</v>
      </c>
    </row>
    <row r="52" spans="1:20">
      <c r="A52" s="9">
        <f>'เคี้ยวเอื้อง สรุปเดือน AM'!A52</f>
        <v>13</v>
      </c>
      <c r="B52" s="10" t="s">
        <v>41</v>
      </c>
      <c r="C52" s="11">
        <f>SUMIFS('เคี้ยวเอื้อง รายชุดการฆ่า'!X:X,'เคี้ยวเอื้อง รายชุดการฆ่า'!$F:$F,$A52,'เคี้ยวเอื้อง รายชุดการฆ่า'!$I:$I,$B52)</f>
        <v>0</v>
      </c>
      <c r="D52" s="11">
        <f>SUMIFS('เคี้ยวเอื้อง รายชุดการฆ่า'!Y:Y,'เคี้ยวเอื้อง รายชุดการฆ่า'!$F:$F,$A52,'เคี้ยวเอื้อง รายชุดการฆ่า'!$I:$I,$B52)</f>
        <v>0</v>
      </c>
      <c r="E52" s="11">
        <f>SUMIFS('เคี้ยวเอื้อง รายชุดการฆ่า'!Z:Z,'เคี้ยวเอื้อง รายชุดการฆ่า'!$F:$F,$A52,'เคี้ยวเอื้อง รายชุดการฆ่า'!$I:$I,$B52)</f>
        <v>0</v>
      </c>
      <c r="F52" s="11">
        <f>SUMIFS('เคี้ยวเอื้อง รายชุดการฆ่า'!AA:AA,'เคี้ยวเอื้อง รายชุดการฆ่า'!$F:$F,$A52,'เคี้ยวเอื้อง รายชุดการฆ่า'!$I:$I,$B52)</f>
        <v>0</v>
      </c>
      <c r="G52" s="11">
        <f>SUMIFS('เคี้ยวเอื้อง รายชุดการฆ่า'!AB:AB,'เคี้ยวเอื้อง รายชุดการฆ่า'!$F:$F,$A52,'เคี้ยวเอื้อง รายชุดการฆ่า'!$I:$I,$B52)</f>
        <v>0</v>
      </c>
      <c r="H52" s="11">
        <f>SUMIFS('เคี้ยวเอื้อง รายชุดการฆ่า'!AC:AC,'เคี้ยวเอื้อง รายชุดการฆ่า'!$F:$F,$A52,'เคี้ยวเอื้อง รายชุดการฆ่า'!$I:$I,$B52)</f>
        <v>0</v>
      </c>
      <c r="I52" s="11">
        <f>SUMIFS('เคี้ยวเอื้อง รายชุดการฆ่า'!AD:AD,'เคี้ยวเอื้อง รายชุดการฆ่า'!$F:$F,$A52,'เคี้ยวเอื้อง รายชุดการฆ่า'!$I:$I,$B52)</f>
        <v>0</v>
      </c>
      <c r="J52" s="11">
        <f>SUMIFS('เคี้ยวเอื้อง รายชุดการฆ่า'!AE:AE,'เคี้ยวเอื้อง รายชุดการฆ่า'!$F:$F,$A52,'เคี้ยวเอื้อง รายชุดการฆ่า'!$I:$I,$B52)</f>
        <v>0</v>
      </c>
      <c r="K52" s="11">
        <f>SUMIFS('เคี้ยวเอื้อง รายชุดการฆ่า'!AF:AF,'เคี้ยวเอื้อง รายชุดการฆ่า'!$F:$F,$A52,'เคี้ยวเอื้อง รายชุดการฆ่า'!$I:$I,$B52)</f>
        <v>0</v>
      </c>
      <c r="L52" s="11">
        <f>SUMIFS('เคี้ยวเอื้อง รายชุดการฆ่า'!AG:AG,'เคี้ยวเอื้อง รายชุดการฆ่า'!$F:$F,$A52,'เคี้ยวเอื้อง รายชุดการฆ่า'!$I:$I,$B52)</f>
        <v>0</v>
      </c>
      <c r="M52" s="11">
        <f>SUMIFS('เคี้ยวเอื้อง รายชุดการฆ่า'!AH:AH,'เคี้ยวเอื้อง รายชุดการฆ่า'!$F:$F,$A52,'เคี้ยวเอื้อง รายชุดการฆ่า'!$I:$I,$B52)</f>
        <v>0</v>
      </c>
      <c r="N52" s="11">
        <f>SUMIFS('เคี้ยวเอื้อง รายชุดการฆ่า'!AI:AI,'เคี้ยวเอื้อง รายชุดการฆ่า'!$F:$F,$A52,'เคี้ยวเอื้อง รายชุดการฆ่า'!$I:$I,$B52)</f>
        <v>0</v>
      </c>
      <c r="O52" s="11">
        <f>SUMIFS('เคี้ยวเอื้อง รายชุดการฆ่า'!AJ:AJ,'เคี้ยวเอื้อง รายชุดการฆ่า'!$F:$F,$A52,'เคี้ยวเอื้อง รายชุดการฆ่า'!$I:$I,$B52)</f>
        <v>0</v>
      </c>
      <c r="P52" s="11">
        <f>SUMIFS('เคี้ยวเอื้อง รายชุดการฆ่า'!AK:AK,'เคี้ยวเอื้อง รายชุดการฆ่า'!$F:$F,$A52,'เคี้ยวเอื้อง รายชุดการฆ่า'!$I:$I,$B52)</f>
        <v>0</v>
      </c>
      <c r="Q52" s="11">
        <f>SUMIFS('เคี้ยวเอื้อง รายชุดการฆ่า'!AL:AL,'เคี้ยวเอื้อง รายชุดการฆ่า'!$F:$F,$A52,'เคี้ยวเอื้อง รายชุดการฆ่า'!$I:$I,$B52)</f>
        <v>0</v>
      </c>
      <c r="R52" s="11">
        <f>COUNTIFS('เคี้ยวเอื้อง รายชุดการฆ่า'!$F:$F,$A52,'เคี้ยวเอื้อง รายชุดการฆ่า'!$I:$I,$B52)</f>
        <v>0</v>
      </c>
      <c r="S52" s="11">
        <f>SUMIFS('เคี้ยวเอื้อง รายชุดการฆ่า'!AN:AN,'เคี้ยวเอื้อง รายชุดการฆ่า'!$F:$F,$A52,'เคี้ยวเอื้อง รายชุดการฆ่า'!$I:$I,$B52)</f>
        <v>0</v>
      </c>
      <c r="T52" s="11">
        <f>COUNTIFS('เคี้ยวเอื้อง รายชุดการฆ่า'!$F:$F,$A52,'เคี้ยวเอื้อง รายชุดการฆ่า'!$I:$I,$B52)</f>
        <v>0</v>
      </c>
    </row>
    <row r="53" spans="1:20">
      <c r="A53" s="9">
        <f>'เคี้ยวเอื้อง สรุปเดือน AM'!A53</f>
        <v>13</v>
      </c>
      <c r="B53" s="10" t="s">
        <v>42</v>
      </c>
      <c r="C53" s="11">
        <f>SUMIFS('เคี้ยวเอื้อง รายชุดการฆ่า'!X:X,'เคี้ยวเอื้อง รายชุดการฆ่า'!$F:$F,$A53,'เคี้ยวเอื้อง รายชุดการฆ่า'!$I:$I,$B53)</f>
        <v>0</v>
      </c>
      <c r="D53" s="11">
        <f>SUMIFS('เคี้ยวเอื้อง รายชุดการฆ่า'!Y:Y,'เคี้ยวเอื้อง รายชุดการฆ่า'!$F:$F,$A53,'เคี้ยวเอื้อง รายชุดการฆ่า'!$I:$I,$B53)</f>
        <v>0</v>
      </c>
      <c r="E53" s="11">
        <f>SUMIFS('เคี้ยวเอื้อง รายชุดการฆ่า'!Z:Z,'เคี้ยวเอื้อง รายชุดการฆ่า'!$F:$F,$A53,'เคี้ยวเอื้อง รายชุดการฆ่า'!$I:$I,$B53)</f>
        <v>0</v>
      </c>
      <c r="F53" s="11">
        <f>SUMIFS('เคี้ยวเอื้อง รายชุดการฆ่า'!AA:AA,'เคี้ยวเอื้อง รายชุดการฆ่า'!$F:$F,$A53,'เคี้ยวเอื้อง รายชุดการฆ่า'!$I:$I,$B53)</f>
        <v>0</v>
      </c>
      <c r="G53" s="11">
        <f>SUMIFS('เคี้ยวเอื้อง รายชุดการฆ่า'!AB:AB,'เคี้ยวเอื้อง รายชุดการฆ่า'!$F:$F,$A53,'เคี้ยวเอื้อง รายชุดการฆ่า'!$I:$I,$B53)</f>
        <v>0</v>
      </c>
      <c r="H53" s="11">
        <f>SUMIFS('เคี้ยวเอื้อง รายชุดการฆ่า'!AC:AC,'เคี้ยวเอื้อง รายชุดการฆ่า'!$F:$F,$A53,'เคี้ยวเอื้อง รายชุดการฆ่า'!$I:$I,$B53)</f>
        <v>0</v>
      </c>
      <c r="I53" s="11">
        <f>SUMIFS('เคี้ยวเอื้อง รายชุดการฆ่า'!AD:AD,'เคี้ยวเอื้อง รายชุดการฆ่า'!$F:$F,$A53,'เคี้ยวเอื้อง รายชุดการฆ่า'!$I:$I,$B53)</f>
        <v>0</v>
      </c>
      <c r="J53" s="11">
        <f>SUMIFS('เคี้ยวเอื้อง รายชุดการฆ่า'!AE:AE,'เคี้ยวเอื้อง รายชุดการฆ่า'!$F:$F,$A53,'เคี้ยวเอื้อง รายชุดการฆ่า'!$I:$I,$B53)</f>
        <v>0</v>
      </c>
      <c r="K53" s="11">
        <f>SUMIFS('เคี้ยวเอื้อง รายชุดการฆ่า'!AF:AF,'เคี้ยวเอื้อง รายชุดการฆ่า'!$F:$F,$A53,'เคี้ยวเอื้อง รายชุดการฆ่า'!$I:$I,$B53)</f>
        <v>0</v>
      </c>
      <c r="L53" s="11">
        <f>SUMIFS('เคี้ยวเอื้อง รายชุดการฆ่า'!AG:AG,'เคี้ยวเอื้อง รายชุดการฆ่า'!$F:$F,$A53,'เคี้ยวเอื้อง รายชุดการฆ่า'!$I:$I,$B53)</f>
        <v>0</v>
      </c>
      <c r="M53" s="11">
        <f>SUMIFS('เคี้ยวเอื้อง รายชุดการฆ่า'!AH:AH,'เคี้ยวเอื้อง รายชุดการฆ่า'!$F:$F,$A53,'เคี้ยวเอื้อง รายชุดการฆ่า'!$I:$I,$B53)</f>
        <v>0</v>
      </c>
      <c r="N53" s="11">
        <f>SUMIFS('เคี้ยวเอื้อง รายชุดการฆ่า'!AI:AI,'เคี้ยวเอื้อง รายชุดการฆ่า'!$F:$F,$A53,'เคี้ยวเอื้อง รายชุดการฆ่า'!$I:$I,$B53)</f>
        <v>0</v>
      </c>
      <c r="O53" s="11">
        <f>SUMIFS('เคี้ยวเอื้อง รายชุดการฆ่า'!AJ:AJ,'เคี้ยวเอื้อง รายชุดการฆ่า'!$F:$F,$A53,'เคี้ยวเอื้อง รายชุดการฆ่า'!$I:$I,$B53)</f>
        <v>0</v>
      </c>
      <c r="P53" s="11">
        <f>SUMIFS('เคี้ยวเอื้อง รายชุดการฆ่า'!AK:AK,'เคี้ยวเอื้อง รายชุดการฆ่า'!$F:$F,$A53,'เคี้ยวเอื้อง รายชุดการฆ่า'!$I:$I,$B53)</f>
        <v>0</v>
      </c>
      <c r="Q53" s="11">
        <f>SUMIFS('เคี้ยวเอื้อง รายชุดการฆ่า'!AL:AL,'เคี้ยวเอื้อง รายชุดการฆ่า'!$F:$F,$A53,'เคี้ยวเอื้อง รายชุดการฆ่า'!$I:$I,$B53)</f>
        <v>0</v>
      </c>
      <c r="R53" s="11">
        <f>COUNTIFS('เคี้ยวเอื้อง รายชุดการฆ่า'!$F:$F,$A53,'เคี้ยวเอื้อง รายชุดการฆ่า'!$I:$I,$B53)</f>
        <v>0</v>
      </c>
      <c r="S53" s="11">
        <f>SUMIFS('เคี้ยวเอื้อง รายชุดการฆ่า'!AN:AN,'เคี้ยวเอื้อง รายชุดการฆ่า'!$F:$F,$A53,'เคี้ยวเอื้อง รายชุดการฆ่า'!$I:$I,$B53)</f>
        <v>0</v>
      </c>
      <c r="T53" s="11">
        <f>COUNTIFS('เคี้ยวเอื้อง รายชุดการฆ่า'!$F:$F,$A53,'เคี้ยวเอื้อง รายชุดการฆ่า'!$I:$I,$B53)</f>
        <v>0</v>
      </c>
    </row>
    <row r="54" spans="1:20">
      <c r="A54" s="9">
        <f>'เคี้ยวเอื้อง สรุปเดือน AM'!A54</f>
        <v>13</v>
      </c>
      <c r="B54" s="10" t="s">
        <v>43</v>
      </c>
      <c r="C54" s="11">
        <f>SUMIFS('เคี้ยวเอื้อง รายชุดการฆ่า'!X:X,'เคี้ยวเอื้อง รายชุดการฆ่า'!$F:$F,$A54,'เคี้ยวเอื้อง รายชุดการฆ่า'!$I:$I,$B54)</f>
        <v>0</v>
      </c>
      <c r="D54" s="11">
        <f>SUMIFS('เคี้ยวเอื้อง รายชุดการฆ่า'!Y:Y,'เคี้ยวเอื้อง รายชุดการฆ่า'!$F:$F,$A54,'เคี้ยวเอื้อง รายชุดการฆ่า'!$I:$I,$B54)</f>
        <v>0</v>
      </c>
      <c r="E54" s="11">
        <f>SUMIFS('เคี้ยวเอื้อง รายชุดการฆ่า'!Z:Z,'เคี้ยวเอื้อง รายชุดการฆ่า'!$F:$F,$A54,'เคี้ยวเอื้อง รายชุดการฆ่า'!$I:$I,$B54)</f>
        <v>0</v>
      </c>
      <c r="F54" s="11">
        <f>SUMIFS('เคี้ยวเอื้อง รายชุดการฆ่า'!AA:AA,'เคี้ยวเอื้อง รายชุดการฆ่า'!$F:$F,$A54,'เคี้ยวเอื้อง รายชุดการฆ่า'!$I:$I,$B54)</f>
        <v>0</v>
      </c>
      <c r="G54" s="11">
        <f>SUMIFS('เคี้ยวเอื้อง รายชุดการฆ่า'!AB:AB,'เคี้ยวเอื้อง รายชุดการฆ่า'!$F:$F,$A54,'เคี้ยวเอื้อง รายชุดการฆ่า'!$I:$I,$B54)</f>
        <v>0</v>
      </c>
      <c r="H54" s="11">
        <f>SUMIFS('เคี้ยวเอื้อง รายชุดการฆ่า'!AC:AC,'เคี้ยวเอื้อง รายชุดการฆ่า'!$F:$F,$A54,'เคี้ยวเอื้อง รายชุดการฆ่า'!$I:$I,$B54)</f>
        <v>0</v>
      </c>
      <c r="I54" s="11">
        <f>SUMIFS('เคี้ยวเอื้อง รายชุดการฆ่า'!AD:AD,'เคี้ยวเอื้อง รายชุดการฆ่า'!$F:$F,$A54,'เคี้ยวเอื้อง รายชุดการฆ่า'!$I:$I,$B54)</f>
        <v>0</v>
      </c>
      <c r="J54" s="11">
        <f>SUMIFS('เคี้ยวเอื้อง รายชุดการฆ่า'!AE:AE,'เคี้ยวเอื้อง รายชุดการฆ่า'!$F:$F,$A54,'เคี้ยวเอื้อง รายชุดการฆ่า'!$I:$I,$B54)</f>
        <v>0</v>
      </c>
      <c r="K54" s="11">
        <f>SUMIFS('เคี้ยวเอื้อง รายชุดการฆ่า'!AF:AF,'เคี้ยวเอื้อง รายชุดการฆ่า'!$F:$F,$A54,'เคี้ยวเอื้อง รายชุดการฆ่า'!$I:$I,$B54)</f>
        <v>0</v>
      </c>
      <c r="L54" s="11">
        <f>SUMIFS('เคี้ยวเอื้อง รายชุดการฆ่า'!AG:AG,'เคี้ยวเอื้อง รายชุดการฆ่า'!$F:$F,$A54,'เคี้ยวเอื้อง รายชุดการฆ่า'!$I:$I,$B54)</f>
        <v>0</v>
      </c>
      <c r="M54" s="11">
        <f>SUMIFS('เคี้ยวเอื้อง รายชุดการฆ่า'!AH:AH,'เคี้ยวเอื้อง รายชุดการฆ่า'!$F:$F,$A54,'เคี้ยวเอื้อง รายชุดการฆ่า'!$I:$I,$B54)</f>
        <v>0</v>
      </c>
      <c r="N54" s="11">
        <f>SUMIFS('เคี้ยวเอื้อง รายชุดการฆ่า'!AI:AI,'เคี้ยวเอื้อง รายชุดการฆ่า'!$F:$F,$A54,'เคี้ยวเอื้อง รายชุดการฆ่า'!$I:$I,$B54)</f>
        <v>0</v>
      </c>
      <c r="O54" s="11">
        <f>SUMIFS('เคี้ยวเอื้อง รายชุดการฆ่า'!AJ:AJ,'เคี้ยวเอื้อง รายชุดการฆ่า'!$F:$F,$A54,'เคี้ยวเอื้อง รายชุดการฆ่า'!$I:$I,$B54)</f>
        <v>0</v>
      </c>
      <c r="P54" s="11">
        <f>SUMIFS('เคี้ยวเอื้อง รายชุดการฆ่า'!AK:AK,'เคี้ยวเอื้อง รายชุดการฆ่า'!$F:$F,$A54,'เคี้ยวเอื้อง รายชุดการฆ่า'!$I:$I,$B54)</f>
        <v>0</v>
      </c>
      <c r="Q54" s="11">
        <f>SUMIFS('เคี้ยวเอื้อง รายชุดการฆ่า'!AL:AL,'เคี้ยวเอื้อง รายชุดการฆ่า'!$F:$F,$A54,'เคี้ยวเอื้อง รายชุดการฆ่า'!$I:$I,$B54)</f>
        <v>0</v>
      </c>
      <c r="R54" s="11">
        <f>COUNTIFS('เคี้ยวเอื้อง รายชุดการฆ่า'!$F:$F,$A54,'เคี้ยวเอื้อง รายชุดการฆ่า'!$I:$I,$B54)</f>
        <v>0</v>
      </c>
      <c r="S54" s="11">
        <f>SUMIFS('เคี้ยวเอื้อง รายชุดการฆ่า'!AN:AN,'เคี้ยวเอื้อง รายชุดการฆ่า'!$F:$F,$A54,'เคี้ยวเอื้อง รายชุดการฆ่า'!$I:$I,$B54)</f>
        <v>0</v>
      </c>
      <c r="T54" s="11">
        <f>COUNTIFS('เคี้ยวเอื้อง รายชุดการฆ่า'!$F:$F,$A54,'เคี้ยวเอื้อง รายชุดการฆ่า'!$I:$I,$B54)</f>
        <v>0</v>
      </c>
    </row>
    <row r="55" spans="1:20">
      <c r="A55" s="9">
        <f>'เคี้ยวเอื้อง สรุปเดือน AM'!A55</f>
        <v>13</v>
      </c>
      <c r="B55" s="10" t="s">
        <v>44</v>
      </c>
      <c r="C55" s="11">
        <f>SUMIFS('เคี้ยวเอื้อง รายชุดการฆ่า'!X:X,'เคี้ยวเอื้อง รายชุดการฆ่า'!$F:$F,$A55,'เคี้ยวเอื้อง รายชุดการฆ่า'!$I:$I,$B55)</f>
        <v>0</v>
      </c>
      <c r="D55" s="11">
        <f>SUMIFS('เคี้ยวเอื้อง รายชุดการฆ่า'!Y:Y,'เคี้ยวเอื้อง รายชุดการฆ่า'!$F:$F,$A55,'เคี้ยวเอื้อง รายชุดการฆ่า'!$I:$I,$B55)</f>
        <v>0</v>
      </c>
      <c r="E55" s="11">
        <f>SUMIFS('เคี้ยวเอื้อง รายชุดการฆ่า'!Z:Z,'เคี้ยวเอื้อง รายชุดการฆ่า'!$F:$F,$A55,'เคี้ยวเอื้อง รายชุดการฆ่า'!$I:$I,$B55)</f>
        <v>0</v>
      </c>
      <c r="F55" s="11">
        <f>SUMIFS('เคี้ยวเอื้อง รายชุดการฆ่า'!AA:AA,'เคี้ยวเอื้อง รายชุดการฆ่า'!$F:$F,$A55,'เคี้ยวเอื้อง รายชุดการฆ่า'!$I:$I,$B55)</f>
        <v>0</v>
      </c>
      <c r="G55" s="11">
        <f>SUMIFS('เคี้ยวเอื้อง รายชุดการฆ่า'!AB:AB,'เคี้ยวเอื้อง รายชุดการฆ่า'!$F:$F,$A55,'เคี้ยวเอื้อง รายชุดการฆ่า'!$I:$I,$B55)</f>
        <v>0</v>
      </c>
      <c r="H55" s="11">
        <f>SUMIFS('เคี้ยวเอื้อง รายชุดการฆ่า'!AC:AC,'เคี้ยวเอื้อง รายชุดการฆ่า'!$F:$F,$A55,'เคี้ยวเอื้อง รายชุดการฆ่า'!$I:$I,$B55)</f>
        <v>0</v>
      </c>
      <c r="I55" s="11">
        <f>SUMIFS('เคี้ยวเอื้อง รายชุดการฆ่า'!AD:AD,'เคี้ยวเอื้อง รายชุดการฆ่า'!$F:$F,$A55,'เคี้ยวเอื้อง รายชุดการฆ่า'!$I:$I,$B55)</f>
        <v>0</v>
      </c>
      <c r="J55" s="11">
        <f>SUMIFS('เคี้ยวเอื้อง รายชุดการฆ่า'!AE:AE,'เคี้ยวเอื้อง รายชุดการฆ่า'!$F:$F,$A55,'เคี้ยวเอื้อง รายชุดการฆ่า'!$I:$I,$B55)</f>
        <v>0</v>
      </c>
      <c r="K55" s="11">
        <f>SUMIFS('เคี้ยวเอื้อง รายชุดการฆ่า'!AF:AF,'เคี้ยวเอื้อง รายชุดการฆ่า'!$F:$F,$A55,'เคี้ยวเอื้อง รายชุดการฆ่า'!$I:$I,$B55)</f>
        <v>0</v>
      </c>
      <c r="L55" s="11">
        <f>SUMIFS('เคี้ยวเอื้อง รายชุดการฆ่า'!AG:AG,'เคี้ยวเอื้อง รายชุดการฆ่า'!$F:$F,$A55,'เคี้ยวเอื้อง รายชุดการฆ่า'!$I:$I,$B55)</f>
        <v>0</v>
      </c>
      <c r="M55" s="11">
        <f>SUMIFS('เคี้ยวเอื้อง รายชุดการฆ่า'!AH:AH,'เคี้ยวเอื้อง รายชุดการฆ่า'!$F:$F,$A55,'เคี้ยวเอื้อง รายชุดการฆ่า'!$I:$I,$B55)</f>
        <v>0</v>
      </c>
      <c r="N55" s="11">
        <f>SUMIFS('เคี้ยวเอื้อง รายชุดการฆ่า'!AI:AI,'เคี้ยวเอื้อง รายชุดการฆ่า'!$F:$F,$A55,'เคี้ยวเอื้อง รายชุดการฆ่า'!$I:$I,$B55)</f>
        <v>0</v>
      </c>
      <c r="O55" s="11">
        <f>SUMIFS('เคี้ยวเอื้อง รายชุดการฆ่า'!AJ:AJ,'เคี้ยวเอื้อง รายชุดการฆ่า'!$F:$F,$A55,'เคี้ยวเอื้อง รายชุดการฆ่า'!$I:$I,$B55)</f>
        <v>0</v>
      </c>
      <c r="P55" s="11">
        <f>SUMIFS('เคี้ยวเอื้อง รายชุดการฆ่า'!AK:AK,'เคี้ยวเอื้อง รายชุดการฆ่า'!$F:$F,$A55,'เคี้ยวเอื้อง รายชุดการฆ่า'!$I:$I,$B55)</f>
        <v>0</v>
      </c>
      <c r="Q55" s="11">
        <f>SUMIFS('เคี้ยวเอื้อง รายชุดการฆ่า'!AL:AL,'เคี้ยวเอื้อง รายชุดการฆ่า'!$F:$F,$A55,'เคี้ยวเอื้อง รายชุดการฆ่า'!$I:$I,$B55)</f>
        <v>0</v>
      </c>
      <c r="R55" s="11">
        <f>COUNTIFS('เคี้ยวเอื้อง รายชุดการฆ่า'!$F:$F,$A55,'เคี้ยวเอื้อง รายชุดการฆ่า'!$I:$I,$B55)</f>
        <v>0</v>
      </c>
      <c r="S55" s="11">
        <f>SUMIFS('เคี้ยวเอื้อง รายชุดการฆ่า'!AN:AN,'เคี้ยวเอื้อง รายชุดการฆ่า'!$F:$F,$A55,'เคี้ยวเอื้อง รายชุดการฆ่า'!$I:$I,$B55)</f>
        <v>0</v>
      </c>
      <c r="T55" s="11">
        <f>COUNTIFS('เคี้ยวเอื้อง รายชุดการฆ่า'!$F:$F,$A55,'เคี้ยวเอื้อง รายชุดการฆ่า'!$I:$I,$B55)</f>
        <v>0</v>
      </c>
    </row>
    <row r="56" spans="1:20">
      <c r="A56" s="9">
        <f>'เคี้ยวเอื้อง สรุปเดือน AM'!A56</f>
        <v>14</v>
      </c>
      <c r="B56" s="10" t="s">
        <v>41</v>
      </c>
      <c r="C56" s="11">
        <f>SUMIFS('เคี้ยวเอื้อง รายชุดการฆ่า'!X:X,'เคี้ยวเอื้อง รายชุดการฆ่า'!$F:$F,$A56,'เคี้ยวเอื้อง รายชุดการฆ่า'!$I:$I,$B56)</f>
        <v>0</v>
      </c>
      <c r="D56" s="11">
        <f>SUMIFS('เคี้ยวเอื้อง รายชุดการฆ่า'!Y:Y,'เคี้ยวเอื้อง รายชุดการฆ่า'!$F:$F,$A56,'เคี้ยวเอื้อง รายชุดการฆ่า'!$I:$I,$B56)</f>
        <v>0</v>
      </c>
      <c r="E56" s="11">
        <f>SUMIFS('เคี้ยวเอื้อง รายชุดการฆ่า'!Z:Z,'เคี้ยวเอื้อง รายชุดการฆ่า'!$F:$F,$A56,'เคี้ยวเอื้อง รายชุดการฆ่า'!$I:$I,$B56)</f>
        <v>0</v>
      </c>
      <c r="F56" s="11">
        <f>SUMIFS('เคี้ยวเอื้อง รายชุดการฆ่า'!AA:AA,'เคี้ยวเอื้อง รายชุดการฆ่า'!$F:$F,$A56,'เคี้ยวเอื้อง รายชุดการฆ่า'!$I:$I,$B56)</f>
        <v>0</v>
      </c>
      <c r="G56" s="11">
        <f>SUMIFS('เคี้ยวเอื้อง รายชุดการฆ่า'!AB:AB,'เคี้ยวเอื้อง รายชุดการฆ่า'!$F:$F,$A56,'เคี้ยวเอื้อง รายชุดการฆ่า'!$I:$I,$B56)</f>
        <v>0</v>
      </c>
      <c r="H56" s="11">
        <f>SUMIFS('เคี้ยวเอื้อง รายชุดการฆ่า'!AC:AC,'เคี้ยวเอื้อง รายชุดการฆ่า'!$F:$F,$A56,'เคี้ยวเอื้อง รายชุดการฆ่า'!$I:$I,$B56)</f>
        <v>0</v>
      </c>
      <c r="I56" s="11">
        <f>SUMIFS('เคี้ยวเอื้อง รายชุดการฆ่า'!AD:AD,'เคี้ยวเอื้อง รายชุดการฆ่า'!$F:$F,$A56,'เคี้ยวเอื้อง รายชุดการฆ่า'!$I:$I,$B56)</f>
        <v>0</v>
      </c>
      <c r="J56" s="11">
        <f>SUMIFS('เคี้ยวเอื้อง รายชุดการฆ่า'!AE:AE,'เคี้ยวเอื้อง รายชุดการฆ่า'!$F:$F,$A56,'เคี้ยวเอื้อง รายชุดการฆ่า'!$I:$I,$B56)</f>
        <v>0</v>
      </c>
      <c r="K56" s="11">
        <f>SUMIFS('เคี้ยวเอื้อง รายชุดการฆ่า'!AF:AF,'เคี้ยวเอื้อง รายชุดการฆ่า'!$F:$F,$A56,'เคี้ยวเอื้อง รายชุดการฆ่า'!$I:$I,$B56)</f>
        <v>0</v>
      </c>
      <c r="L56" s="11">
        <f>SUMIFS('เคี้ยวเอื้อง รายชุดการฆ่า'!AG:AG,'เคี้ยวเอื้อง รายชุดการฆ่า'!$F:$F,$A56,'เคี้ยวเอื้อง รายชุดการฆ่า'!$I:$I,$B56)</f>
        <v>0</v>
      </c>
      <c r="M56" s="11">
        <f>SUMIFS('เคี้ยวเอื้อง รายชุดการฆ่า'!AH:AH,'เคี้ยวเอื้อง รายชุดการฆ่า'!$F:$F,$A56,'เคี้ยวเอื้อง รายชุดการฆ่า'!$I:$I,$B56)</f>
        <v>0</v>
      </c>
      <c r="N56" s="11">
        <f>SUMIFS('เคี้ยวเอื้อง รายชุดการฆ่า'!AI:AI,'เคี้ยวเอื้อง รายชุดการฆ่า'!$F:$F,$A56,'เคี้ยวเอื้อง รายชุดการฆ่า'!$I:$I,$B56)</f>
        <v>0</v>
      </c>
      <c r="O56" s="11">
        <f>SUMIFS('เคี้ยวเอื้อง รายชุดการฆ่า'!AJ:AJ,'เคี้ยวเอื้อง รายชุดการฆ่า'!$F:$F,$A56,'เคี้ยวเอื้อง รายชุดการฆ่า'!$I:$I,$B56)</f>
        <v>0</v>
      </c>
      <c r="P56" s="11">
        <f>SUMIFS('เคี้ยวเอื้อง รายชุดการฆ่า'!AK:AK,'เคี้ยวเอื้อง รายชุดการฆ่า'!$F:$F,$A56,'เคี้ยวเอื้อง รายชุดการฆ่า'!$I:$I,$B56)</f>
        <v>0</v>
      </c>
      <c r="Q56" s="11">
        <f>SUMIFS('เคี้ยวเอื้อง รายชุดการฆ่า'!AL:AL,'เคี้ยวเอื้อง รายชุดการฆ่า'!$F:$F,$A56,'เคี้ยวเอื้อง รายชุดการฆ่า'!$I:$I,$B56)</f>
        <v>0</v>
      </c>
      <c r="R56" s="11">
        <f>COUNTIFS('เคี้ยวเอื้อง รายชุดการฆ่า'!$F:$F,$A56,'เคี้ยวเอื้อง รายชุดการฆ่า'!$I:$I,$B56)</f>
        <v>0</v>
      </c>
      <c r="S56" s="11">
        <f>SUMIFS('เคี้ยวเอื้อง รายชุดการฆ่า'!AN:AN,'เคี้ยวเอื้อง รายชุดการฆ่า'!$F:$F,$A56,'เคี้ยวเอื้อง รายชุดการฆ่า'!$I:$I,$B56)</f>
        <v>0</v>
      </c>
      <c r="T56" s="11">
        <f>COUNTIFS('เคี้ยวเอื้อง รายชุดการฆ่า'!$F:$F,$A56,'เคี้ยวเอื้อง รายชุดการฆ่า'!$I:$I,$B56)</f>
        <v>0</v>
      </c>
    </row>
    <row r="57" spans="1:20">
      <c r="A57" s="9">
        <f>'เคี้ยวเอื้อง สรุปเดือน AM'!A57</f>
        <v>14</v>
      </c>
      <c r="B57" s="10" t="s">
        <v>42</v>
      </c>
      <c r="C57" s="11">
        <f>SUMIFS('เคี้ยวเอื้อง รายชุดการฆ่า'!X:X,'เคี้ยวเอื้อง รายชุดการฆ่า'!$F:$F,$A57,'เคี้ยวเอื้อง รายชุดการฆ่า'!$I:$I,$B57)</f>
        <v>0</v>
      </c>
      <c r="D57" s="11">
        <f>SUMIFS('เคี้ยวเอื้อง รายชุดการฆ่า'!Y:Y,'เคี้ยวเอื้อง รายชุดการฆ่า'!$F:$F,$A57,'เคี้ยวเอื้อง รายชุดการฆ่า'!$I:$I,$B57)</f>
        <v>0</v>
      </c>
      <c r="E57" s="11">
        <f>SUMIFS('เคี้ยวเอื้อง รายชุดการฆ่า'!Z:Z,'เคี้ยวเอื้อง รายชุดการฆ่า'!$F:$F,$A57,'เคี้ยวเอื้อง รายชุดการฆ่า'!$I:$I,$B57)</f>
        <v>0</v>
      </c>
      <c r="F57" s="11">
        <f>SUMIFS('เคี้ยวเอื้อง รายชุดการฆ่า'!AA:AA,'เคี้ยวเอื้อง รายชุดการฆ่า'!$F:$F,$A57,'เคี้ยวเอื้อง รายชุดการฆ่า'!$I:$I,$B57)</f>
        <v>0</v>
      </c>
      <c r="G57" s="11">
        <f>SUMIFS('เคี้ยวเอื้อง รายชุดการฆ่า'!AB:AB,'เคี้ยวเอื้อง รายชุดการฆ่า'!$F:$F,$A57,'เคี้ยวเอื้อง รายชุดการฆ่า'!$I:$I,$B57)</f>
        <v>0</v>
      </c>
      <c r="H57" s="11">
        <f>SUMIFS('เคี้ยวเอื้อง รายชุดการฆ่า'!AC:AC,'เคี้ยวเอื้อง รายชุดการฆ่า'!$F:$F,$A57,'เคี้ยวเอื้อง รายชุดการฆ่า'!$I:$I,$B57)</f>
        <v>0</v>
      </c>
      <c r="I57" s="11">
        <f>SUMIFS('เคี้ยวเอื้อง รายชุดการฆ่า'!AD:AD,'เคี้ยวเอื้อง รายชุดการฆ่า'!$F:$F,$A57,'เคี้ยวเอื้อง รายชุดการฆ่า'!$I:$I,$B57)</f>
        <v>0</v>
      </c>
      <c r="J57" s="11">
        <f>SUMIFS('เคี้ยวเอื้อง รายชุดการฆ่า'!AE:AE,'เคี้ยวเอื้อง รายชุดการฆ่า'!$F:$F,$A57,'เคี้ยวเอื้อง รายชุดการฆ่า'!$I:$I,$B57)</f>
        <v>0</v>
      </c>
      <c r="K57" s="11">
        <f>SUMIFS('เคี้ยวเอื้อง รายชุดการฆ่า'!AF:AF,'เคี้ยวเอื้อง รายชุดการฆ่า'!$F:$F,$A57,'เคี้ยวเอื้อง รายชุดการฆ่า'!$I:$I,$B57)</f>
        <v>0</v>
      </c>
      <c r="L57" s="11">
        <f>SUMIFS('เคี้ยวเอื้อง รายชุดการฆ่า'!AG:AG,'เคี้ยวเอื้อง รายชุดการฆ่า'!$F:$F,$A57,'เคี้ยวเอื้อง รายชุดการฆ่า'!$I:$I,$B57)</f>
        <v>0</v>
      </c>
      <c r="M57" s="11">
        <f>SUMIFS('เคี้ยวเอื้อง รายชุดการฆ่า'!AH:AH,'เคี้ยวเอื้อง รายชุดการฆ่า'!$F:$F,$A57,'เคี้ยวเอื้อง รายชุดการฆ่า'!$I:$I,$B57)</f>
        <v>0</v>
      </c>
      <c r="N57" s="11">
        <f>SUMIFS('เคี้ยวเอื้อง รายชุดการฆ่า'!AI:AI,'เคี้ยวเอื้อง รายชุดการฆ่า'!$F:$F,$A57,'เคี้ยวเอื้อง รายชุดการฆ่า'!$I:$I,$B57)</f>
        <v>0</v>
      </c>
      <c r="O57" s="11">
        <f>SUMIFS('เคี้ยวเอื้อง รายชุดการฆ่า'!AJ:AJ,'เคี้ยวเอื้อง รายชุดการฆ่า'!$F:$F,$A57,'เคี้ยวเอื้อง รายชุดการฆ่า'!$I:$I,$B57)</f>
        <v>0</v>
      </c>
      <c r="P57" s="11">
        <f>SUMIFS('เคี้ยวเอื้อง รายชุดการฆ่า'!AK:AK,'เคี้ยวเอื้อง รายชุดการฆ่า'!$F:$F,$A57,'เคี้ยวเอื้อง รายชุดการฆ่า'!$I:$I,$B57)</f>
        <v>0</v>
      </c>
      <c r="Q57" s="11">
        <f>SUMIFS('เคี้ยวเอื้อง รายชุดการฆ่า'!AL:AL,'เคี้ยวเอื้อง รายชุดการฆ่า'!$F:$F,$A57,'เคี้ยวเอื้อง รายชุดการฆ่า'!$I:$I,$B57)</f>
        <v>0</v>
      </c>
      <c r="R57" s="11">
        <f>COUNTIFS('เคี้ยวเอื้อง รายชุดการฆ่า'!$F:$F,$A57,'เคี้ยวเอื้อง รายชุดการฆ่า'!$I:$I,$B57)</f>
        <v>0</v>
      </c>
      <c r="S57" s="11">
        <f>SUMIFS('เคี้ยวเอื้อง รายชุดการฆ่า'!AN:AN,'เคี้ยวเอื้อง รายชุดการฆ่า'!$F:$F,$A57,'เคี้ยวเอื้อง รายชุดการฆ่า'!$I:$I,$B57)</f>
        <v>0</v>
      </c>
      <c r="T57" s="11">
        <f>COUNTIFS('เคี้ยวเอื้อง รายชุดการฆ่า'!$F:$F,$A57,'เคี้ยวเอื้อง รายชุดการฆ่า'!$I:$I,$B57)</f>
        <v>0</v>
      </c>
    </row>
    <row r="58" spans="1:20">
      <c r="A58" s="9">
        <f>'เคี้ยวเอื้อง สรุปเดือน AM'!A58</f>
        <v>14</v>
      </c>
      <c r="B58" s="10" t="s">
        <v>43</v>
      </c>
      <c r="C58" s="11">
        <f>SUMIFS('เคี้ยวเอื้อง รายชุดการฆ่า'!X:X,'เคี้ยวเอื้อง รายชุดการฆ่า'!$F:$F,$A58,'เคี้ยวเอื้อง รายชุดการฆ่า'!$I:$I,$B58)</f>
        <v>0</v>
      </c>
      <c r="D58" s="11">
        <f>SUMIFS('เคี้ยวเอื้อง รายชุดการฆ่า'!Y:Y,'เคี้ยวเอื้อง รายชุดการฆ่า'!$F:$F,$A58,'เคี้ยวเอื้อง รายชุดการฆ่า'!$I:$I,$B58)</f>
        <v>0</v>
      </c>
      <c r="E58" s="11">
        <f>SUMIFS('เคี้ยวเอื้อง รายชุดการฆ่า'!Z:Z,'เคี้ยวเอื้อง รายชุดการฆ่า'!$F:$F,$A58,'เคี้ยวเอื้อง รายชุดการฆ่า'!$I:$I,$B58)</f>
        <v>0</v>
      </c>
      <c r="F58" s="11">
        <f>SUMIFS('เคี้ยวเอื้อง รายชุดการฆ่า'!AA:AA,'เคี้ยวเอื้อง รายชุดการฆ่า'!$F:$F,$A58,'เคี้ยวเอื้อง รายชุดการฆ่า'!$I:$I,$B58)</f>
        <v>0</v>
      </c>
      <c r="G58" s="11">
        <f>SUMIFS('เคี้ยวเอื้อง รายชุดการฆ่า'!AB:AB,'เคี้ยวเอื้อง รายชุดการฆ่า'!$F:$F,$A58,'เคี้ยวเอื้อง รายชุดการฆ่า'!$I:$I,$B58)</f>
        <v>0</v>
      </c>
      <c r="H58" s="11">
        <f>SUMIFS('เคี้ยวเอื้อง รายชุดการฆ่า'!AC:AC,'เคี้ยวเอื้อง รายชุดการฆ่า'!$F:$F,$A58,'เคี้ยวเอื้อง รายชุดการฆ่า'!$I:$I,$B58)</f>
        <v>0</v>
      </c>
      <c r="I58" s="11">
        <f>SUMIFS('เคี้ยวเอื้อง รายชุดการฆ่า'!AD:AD,'เคี้ยวเอื้อง รายชุดการฆ่า'!$F:$F,$A58,'เคี้ยวเอื้อง รายชุดการฆ่า'!$I:$I,$B58)</f>
        <v>0</v>
      </c>
      <c r="J58" s="11">
        <f>SUMIFS('เคี้ยวเอื้อง รายชุดการฆ่า'!AE:AE,'เคี้ยวเอื้อง รายชุดการฆ่า'!$F:$F,$A58,'เคี้ยวเอื้อง รายชุดการฆ่า'!$I:$I,$B58)</f>
        <v>0</v>
      </c>
      <c r="K58" s="11">
        <f>SUMIFS('เคี้ยวเอื้อง รายชุดการฆ่า'!AF:AF,'เคี้ยวเอื้อง รายชุดการฆ่า'!$F:$F,$A58,'เคี้ยวเอื้อง รายชุดการฆ่า'!$I:$I,$B58)</f>
        <v>0</v>
      </c>
      <c r="L58" s="11">
        <f>SUMIFS('เคี้ยวเอื้อง รายชุดการฆ่า'!AG:AG,'เคี้ยวเอื้อง รายชุดการฆ่า'!$F:$F,$A58,'เคี้ยวเอื้อง รายชุดการฆ่า'!$I:$I,$B58)</f>
        <v>0</v>
      </c>
      <c r="M58" s="11">
        <f>SUMIFS('เคี้ยวเอื้อง รายชุดการฆ่า'!AH:AH,'เคี้ยวเอื้อง รายชุดการฆ่า'!$F:$F,$A58,'เคี้ยวเอื้อง รายชุดการฆ่า'!$I:$I,$B58)</f>
        <v>0</v>
      </c>
      <c r="N58" s="11">
        <f>SUMIFS('เคี้ยวเอื้อง รายชุดการฆ่า'!AI:AI,'เคี้ยวเอื้อง รายชุดการฆ่า'!$F:$F,$A58,'เคี้ยวเอื้อง รายชุดการฆ่า'!$I:$I,$B58)</f>
        <v>0</v>
      </c>
      <c r="O58" s="11">
        <f>SUMIFS('เคี้ยวเอื้อง รายชุดการฆ่า'!AJ:AJ,'เคี้ยวเอื้อง รายชุดการฆ่า'!$F:$F,$A58,'เคี้ยวเอื้อง รายชุดการฆ่า'!$I:$I,$B58)</f>
        <v>0</v>
      </c>
      <c r="P58" s="11">
        <f>SUMIFS('เคี้ยวเอื้อง รายชุดการฆ่า'!AK:AK,'เคี้ยวเอื้อง รายชุดการฆ่า'!$F:$F,$A58,'เคี้ยวเอื้อง รายชุดการฆ่า'!$I:$I,$B58)</f>
        <v>0</v>
      </c>
      <c r="Q58" s="11">
        <f>SUMIFS('เคี้ยวเอื้อง รายชุดการฆ่า'!AL:AL,'เคี้ยวเอื้อง รายชุดการฆ่า'!$F:$F,$A58,'เคี้ยวเอื้อง รายชุดการฆ่า'!$I:$I,$B58)</f>
        <v>0</v>
      </c>
      <c r="R58" s="11">
        <f>COUNTIFS('เคี้ยวเอื้อง รายชุดการฆ่า'!$F:$F,$A58,'เคี้ยวเอื้อง รายชุดการฆ่า'!$I:$I,$B58)</f>
        <v>0</v>
      </c>
      <c r="S58" s="11">
        <f>SUMIFS('เคี้ยวเอื้อง รายชุดการฆ่า'!AN:AN,'เคี้ยวเอื้อง รายชุดการฆ่า'!$F:$F,$A58,'เคี้ยวเอื้อง รายชุดการฆ่า'!$I:$I,$B58)</f>
        <v>0</v>
      </c>
      <c r="T58" s="11">
        <f>COUNTIFS('เคี้ยวเอื้อง รายชุดการฆ่า'!$F:$F,$A58,'เคี้ยวเอื้อง รายชุดการฆ่า'!$I:$I,$B58)</f>
        <v>0</v>
      </c>
    </row>
    <row r="59" spans="1:20">
      <c r="A59" s="9">
        <f>'เคี้ยวเอื้อง สรุปเดือน AM'!A59</f>
        <v>14</v>
      </c>
      <c r="B59" s="10" t="s">
        <v>44</v>
      </c>
      <c r="C59" s="11">
        <f>SUMIFS('เคี้ยวเอื้อง รายชุดการฆ่า'!X:X,'เคี้ยวเอื้อง รายชุดการฆ่า'!$F:$F,$A59,'เคี้ยวเอื้อง รายชุดการฆ่า'!$I:$I,$B59)</f>
        <v>0</v>
      </c>
      <c r="D59" s="11">
        <f>SUMIFS('เคี้ยวเอื้อง รายชุดการฆ่า'!Y:Y,'เคี้ยวเอื้อง รายชุดการฆ่า'!$F:$F,$A59,'เคี้ยวเอื้อง รายชุดการฆ่า'!$I:$I,$B59)</f>
        <v>0</v>
      </c>
      <c r="E59" s="11">
        <f>SUMIFS('เคี้ยวเอื้อง รายชุดการฆ่า'!Z:Z,'เคี้ยวเอื้อง รายชุดการฆ่า'!$F:$F,$A59,'เคี้ยวเอื้อง รายชุดการฆ่า'!$I:$I,$B59)</f>
        <v>0</v>
      </c>
      <c r="F59" s="11">
        <f>SUMIFS('เคี้ยวเอื้อง รายชุดการฆ่า'!AA:AA,'เคี้ยวเอื้อง รายชุดการฆ่า'!$F:$F,$A59,'เคี้ยวเอื้อง รายชุดการฆ่า'!$I:$I,$B59)</f>
        <v>0</v>
      </c>
      <c r="G59" s="11">
        <f>SUMIFS('เคี้ยวเอื้อง รายชุดการฆ่า'!AB:AB,'เคี้ยวเอื้อง รายชุดการฆ่า'!$F:$F,$A59,'เคี้ยวเอื้อง รายชุดการฆ่า'!$I:$I,$B59)</f>
        <v>0</v>
      </c>
      <c r="H59" s="11">
        <f>SUMIFS('เคี้ยวเอื้อง รายชุดการฆ่า'!AC:AC,'เคี้ยวเอื้อง รายชุดการฆ่า'!$F:$F,$A59,'เคี้ยวเอื้อง รายชุดการฆ่า'!$I:$I,$B59)</f>
        <v>0</v>
      </c>
      <c r="I59" s="11">
        <f>SUMIFS('เคี้ยวเอื้อง รายชุดการฆ่า'!AD:AD,'เคี้ยวเอื้อง รายชุดการฆ่า'!$F:$F,$A59,'เคี้ยวเอื้อง รายชุดการฆ่า'!$I:$I,$B59)</f>
        <v>0</v>
      </c>
      <c r="J59" s="11">
        <f>SUMIFS('เคี้ยวเอื้อง รายชุดการฆ่า'!AE:AE,'เคี้ยวเอื้อง รายชุดการฆ่า'!$F:$F,$A59,'เคี้ยวเอื้อง รายชุดการฆ่า'!$I:$I,$B59)</f>
        <v>0</v>
      </c>
      <c r="K59" s="11">
        <f>SUMIFS('เคี้ยวเอื้อง รายชุดการฆ่า'!AF:AF,'เคี้ยวเอื้อง รายชุดการฆ่า'!$F:$F,$A59,'เคี้ยวเอื้อง รายชุดการฆ่า'!$I:$I,$B59)</f>
        <v>0</v>
      </c>
      <c r="L59" s="11">
        <f>SUMIFS('เคี้ยวเอื้อง รายชุดการฆ่า'!AG:AG,'เคี้ยวเอื้อง รายชุดการฆ่า'!$F:$F,$A59,'เคี้ยวเอื้อง รายชุดการฆ่า'!$I:$I,$B59)</f>
        <v>0</v>
      </c>
      <c r="M59" s="11">
        <f>SUMIFS('เคี้ยวเอื้อง รายชุดการฆ่า'!AH:AH,'เคี้ยวเอื้อง รายชุดการฆ่า'!$F:$F,$A59,'เคี้ยวเอื้อง รายชุดการฆ่า'!$I:$I,$B59)</f>
        <v>0</v>
      </c>
      <c r="N59" s="11">
        <f>SUMIFS('เคี้ยวเอื้อง รายชุดการฆ่า'!AI:AI,'เคี้ยวเอื้อง รายชุดการฆ่า'!$F:$F,$A59,'เคี้ยวเอื้อง รายชุดการฆ่า'!$I:$I,$B59)</f>
        <v>0</v>
      </c>
      <c r="O59" s="11">
        <f>SUMIFS('เคี้ยวเอื้อง รายชุดการฆ่า'!AJ:AJ,'เคี้ยวเอื้อง รายชุดการฆ่า'!$F:$F,$A59,'เคี้ยวเอื้อง รายชุดการฆ่า'!$I:$I,$B59)</f>
        <v>0</v>
      </c>
      <c r="P59" s="11">
        <f>SUMIFS('เคี้ยวเอื้อง รายชุดการฆ่า'!AK:AK,'เคี้ยวเอื้อง รายชุดการฆ่า'!$F:$F,$A59,'เคี้ยวเอื้อง รายชุดการฆ่า'!$I:$I,$B59)</f>
        <v>0</v>
      </c>
      <c r="Q59" s="11">
        <f>SUMIFS('เคี้ยวเอื้อง รายชุดการฆ่า'!AL:AL,'เคี้ยวเอื้อง รายชุดการฆ่า'!$F:$F,$A59,'เคี้ยวเอื้อง รายชุดการฆ่า'!$I:$I,$B59)</f>
        <v>0</v>
      </c>
      <c r="R59" s="11">
        <f>COUNTIFS('เคี้ยวเอื้อง รายชุดการฆ่า'!$F:$F,$A59,'เคี้ยวเอื้อง รายชุดการฆ่า'!$I:$I,$B59)</f>
        <v>0</v>
      </c>
      <c r="S59" s="11">
        <f>SUMIFS('เคี้ยวเอื้อง รายชุดการฆ่า'!AN:AN,'เคี้ยวเอื้อง รายชุดการฆ่า'!$F:$F,$A59,'เคี้ยวเอื้อง รายชุดการฆ่า'!$I:$I,$B59)</f>
        <v>0</v>
      </c>
      <c r="T59" s="11">
        <f>COUNTIFS('เคี้ยวเอื้อง รายชุดการฆ่า'!$F:$F,$A59,'เคี้ยวเอื้อง รายชุดการฆ่า'!$I:$I,$B59)</f>
        <v>0</v>
      </c>
    </row>
    <row r="60" spans="1:20">
      <c r="A60" s="9">
        <f>'เคี้ยวเอื้อง สรุปเดือน AM'!A60</f>
        <v>15</v>
      </c>
      <c r="B60" s="10" t="s">
        <v>41</v>
      </c>
      <c r="C60" s="11">
        <f>SUMIFS('เคี้ยวเอื้อง รายชุดการฆ่า'!X:X,'เคี้ยวเอื้อง รายชุดการฆ่า'!$F:$F,$A60,'เคี้ยวเอื้อง รายชุดการฆ่า'!$I:$I,$B60)</f>
        <v>0</v>
      </c>
      <c r="D60" s="11">
        <f>SUMIFS('เคี้ยวเอื้อง รายชุดการฆ่า'!Y:Y,'เคี้ยวเอื้อง รายชุดการฆ่า'!$F:$F,$A60,'เคี้ยวเอื้อง รายชุดการฆ่า'!$I:$I,$B60)</f>
        <v>0</v>
      </c>
      <c r="E60" s="11">
        <f>SUMIFS('เคี้ยวเอื้อง รายชุดการฆ่า'!Z:Z,'เคี้ยวเอื้อง รายชุดการฆ่า'!$F:$F,$A60,'เคี้ยวเอื้อง รายชุดการฆ่า'!$I:$I,$B60)</f>
        <v>0</v>
      </c>
      <c r="F60" s="11">
        <f>SUMIFS('เคี้ยวเอื้อง รายชุดการฆ่า'!AA:AA,'เคี้ยวเอื้อง รายชุดการฆ่า'!$F:$F,$A60,'เคี้ยวเอื้อง รายชุดการฆ่า'!$I:$I,$B60)</f>
        <v>0</v>
      </c>
      <c r="G60" s="11">
        <f>SUMIFS('เคี้ยวเอื้อง รายชุดการฆ่า'!AB:AB,'เคี้ยวเอื้อง รายชุดการฆ่า'!$F:$F,$A60,'เคี้ยวเอื้อง รายชุดการฆ่า'!$I:$I,$B60)</f>
        <v>0</v>
      </c>
      <c r="H60" s="11">
        <f>SUMIFS('เคี้ยวเอื้อง รายชุดการฆ่า'!AC:AC,'เคี้ยวเอื้อง รายชุดการฆ่า'!$F:$F,$A60,'เคี้ยวเอื้อง รายชุดการฆ่า'!$I:$I,$B60)</f>
        <v>0</v>
      </c>
      <c r="I60" s="11">
        <f>SUMIFS('เคี้ยวเอื้อง รายชุดการฆ่า'!AD:AD,'เคี้ยวเอื้อง รายชุดการฆ่า'!$F:$F,$A60,'เคี้ยวเอื้อง รายชุดการฆ่า'!$I:$I,$B60)</f>
        <v>0</v>
      </c>
      <c r="J60" s="11">
        <f>SUMIFS('เคี้ยวเอื้อง รายชุดการฆ่า'!AE:AE,'เคี้ยวเอื้อง รายชุดการฆ่า'!$F:$F,$A60,'เคี้ยวเอื้อง รายชุดการฆ่า'!$I:$I,$B60)</f>
        <v>0</v>
      </c>
      <c r="K60" s="11">
        <f>SUMIFS('เคี้ยวเอื้อง รายชุดการฆ่า'!AF:AF,'เคี้ยวเอื้อง รายชุดการฆ่า'!$F:$F,$A60,'เคี้ยวเอื้อง รายชุดการฆ่า'!$I:$I,$B60)</f>
        <v>0</v>
      </c>
      <c r="L60" s="11">
        <f>SUMIFS('เคี้ยวเอื้อง รายชุดการฆ่า'!AG:AG,'เคี้ยวเอื้อง รายชุดการฆ่า'!$F:$F,$A60,'เคี้ยวเอื้อง รายชุดการฆ่า'!$I:$I,$B60)</f>
        <v>0</v>
      </c>
      <c r="M60" s="11">
        <f>SUMIFS('เคี้ยวเอื้อง รายชุดการฆ่า'!AH:AH,'เคี้ยวเอื้อง รายชุดการฆ่า'!$F:$F,$A60,'เคี้ยวเอื้อง รายชุดการฆ่า'!$I:$I,$B60)</f>
        <v>0</v>
      </c>
      <c r="N60" s="11">
        <f>SUMIFS('เคี้ยวเอื้อง รายชุดการฆ่า'!AI:AI,'เคี้ยวเอื้อง รายชุดการฆ่า'!$F:$F,$A60,'เคี้ยวเอื้อง รายชุดการฆ่า'!$I:$I,$B60)</f>
        <v>0</v>
      </c>
      <c r="O60" s="11">
        <f>SUMIFS('เคี้ยวเอื้อง รายชุดการฆ่า'!AJ:AJ,'เคี้ยวเอื้อง รายชุดการฆ่า'!$F:$F,$A60,'เคี้ยวเอื้อง รายชุดการฆ่า'!$I:$I,$B60)</f>
        <v>0</v>
      </c>
      <c r="P60" s="11">
        <f>SUMIFS('เคี้ยวเอื้อง รายชุดการฆ่า'!AK:AK,'เคี้ยวเอื้อง รายชุดการฆ่า'!$F:$F,$A60,'เคี้ยวเอื้อง รายชุดการฆ่า'!$I:$I,$B60)</f>
        <v>0</v>
      </c>
      <c r="Q60" s="11">
        <f>SUMIFS('เคี้ยวเอื้อง รายชุดการฆ่า'!AL:AL,'เคี้ยวเอื้อง รายชุดการฆ่า'!$F:$F,$A60,'เคี้ยวเอื้อง รายชุดการฆ่า'!$I:$I,$B60)</f>
        <v>0</v>
      </c>
      <c r="R60" s="11">
        <f>COUNTIFS('เคี้ยวเอื้อง รายชุดการฆ่า'!$F:$F,$A60,'เคี้ยวเอื้อง รายชุดการฆ่า'!$I:$I,$B60)</f>
        <v>0</v>
      </c>
      <c r="S60" s="11">
        <f>SUMIFS('เคี้ยวเอื้อง รายชุดการฆ่า'!AN:AN,'เคี้ยวเอื้อง รายชุดการฆ่า'!$F:$F,$A60,'เคี้ยวเอื้อง รายชุดการฆ่า'!$I:$I,$B60)</f>
        <v>0</v>
      </c>
      <c r="T60" s="11">
        <f>COUNTIFS('เคี้ยวเอื้อง รายชุดการฆ่า'!$F:$F,$A60,'เคี้ยวเอื้อง รายชุดการฆ่า'!$I:$I,$B60)</f>
        <v>0</v>
      </c>
    </row>
    <row r="61" spans="1:20">
      <c r="A61" s="9">
        <f>'เคี้ยวเอื้อง สรุปเดือน AM'!A61</f>
        <v>15</v>
      </c>
      <c r="B61" s="10" t="s">
        <v>42</v>
      </c>
      <c r="C61" s="11">
        <f>SUMIFS('เคี้ยวเอื้อง รายชุดการฆ่า'!X:X,'เคี้ยวเอื้อง รายชุดการฆ่า'!$F:$F,$A61,'เคี้ยวเอื้อง รายชุดการฆ่า'!$I:$I,$B61)</f>
        <v>0</v>
      </c>
      <c r="D61" s="11">
        <f>SUMIFS('เคี้ยวเอื้อง รายชุดการฆ่า'!Y:Y,'เคี้ยวเอื้อง รายชุดการฆ่า'!$F:$F,$A61,'เคี้ยวเอื้อง รายชุดการฆ่า'!$I:$I,$B61)</f>
        <v>0</v>
      </c>
      <c r="E61" s="11">
        <f>SUMIFS('เคี้ยวเอื้อง รายชุดการฆ่า'!Z:Z,'เคี้ยวเอื้อง รายชุดการฆ่า'!$F:$F,$A61,'เคี้ยวเอื้อง รายชุดการฆ่า'!$I:$I,$B61)</f>
        <v>0</v>
      </c>
      <c r="F61" s="11">
        <f>SUMIFS('เคี้ยวเอื้อง รายชุดการฆ่า'!AA:AA,'เคี้ยวเอื้อง รายชุดการฆ่า'!$F:$F,$A61,'เคี้ยวเอื้อง รายชุดการฆ่า'!$I:$I,$B61)</f>
        <v>0</v>
      </c>
      <c r="G61" s="11">
        <f>SUMIFS('เคี้ยวเอื้อง รายชุดการฆ่า'!AB:AB,'เคี้ยวเอื้อง รายชุดการฆ่า'!$F:$F,$A61,'เคี้ยวเอื้อง รายชุดการฆ่า'!$I:$I,$B61)</f>
        <v>0</v>
      </c>
      <c r="H61" s="11">
        <f>SUMIFS('เคี้ยวเอื้อง รายชุดการฆ่า'!AC:AC,'เคี้ยวเอื้อง รายชุดการฆ่า'!$F:$F,$A61,'เคี้ยวเอื้อง รายชุดการฆ่า'!$I:$I,$B61)</f>
        <v>0</v>
      </c>
      <c r="I61" s="11">
        <f>SUMIFS('เคี้ยวเอื้อง รายชุดการฆ่า'!AD:AD,'เคี้ยวเอื้อง รายชุดการฆ่า'!$F:$F,$A61,'เคี้ยวเอื้อง รายชุดการฆ่า'!$I:$I,$B61)</f>
        <v>0</v>
      </c>
      <c r="J61" s="11">
        <f>SUMIFS('เคี้ยวเอื้อง รายชุดการฆ่า'!AE:AE,'เคี้ยวเอื้อง รายชุดการฆ่า'!$F:$F,$A61,'เคี้ยวเอื้อง รายชุดการฆ่า'!$I:$I,$B61)</f>
        <v>0</v>
      </c>
      <c r="K61" s="11">
        <f>SUMIFS('เคี้ยวเอื้อง รายชุดการฆ่า'!AF:AF,'เคี้ยวเอื้อง รายชุดการฆ่า'!$F:$F,$A61,'เคี้ยวเอื้อง รายชุดการฆ่า'!$I:$I,$B61)</f>
        <v>0</v>
      </c>
      <c r="L61" s="11">
        <f>SUMIFS('เคี้ยวเอื้อง รายชุดการฆ่า'!AG:AG,'เคี้ยวเอื้อง รายชุดการฆ่า'!$F:$F,$A61,'เคี้ยวเอื้อง รายชุดการฆ่า'!$I:$I,$B61)</f>
        <v>0</v>
      </c>
      <c r="M61" s="11">
        <f>SUMIFS('เคี้ยวเอื้อง รายชุดการฆ่า'!AH:AH,'เคี้ยวเอื้อง รายชุดการฆ่า'!$F:$F,$A61,'เคี้ยวเอื้อง รายชุดการฆ่า'!$I:$I,$B61)</f>
        <v>0</v>
      </c>
      <c r="N61" s="11">
        <f>SUMIFS('เคี้ยวเอื้อง รายชุดการฆ่า'!AI:AI,'เคี้ยวเอื้อง รายชุดการฆ่า'!$F:$F,$A61,'เคี้ยวเอื้อง รายชุดการฆ่า'!$I:$I,$B61)</f>
        <v>0</v>
      </c>
      <c r="O61" s="11">
        <f>SUMIFS('เคี้ยวเอื้อง รายชุดการฆ่า'!AJ:AJ,'เคี้ยวเอื้อง รายชุดการฆ่า'!$F:$F,$A61,'เคี้ยวเอื้อง รายชุดการฆ่า'!$I:$I,$B61)</f>
        <v>0</v>
      </c>
      <c r="P61" s="11">
        <f>SUMIFS('เคี้ยวเอื้อง รายชุดการฆ่า'!AK:AK,'เคี้ยวเอื้อง รายชุดการฆ่า'!$F:$F,$A61,'เคี้ยวเอื้อง รายชุดการฆ่า'!$I:$I,$B61)</f>
        <v>0</v>
      </c>
      <c r="Q61" s="11">
        <f>SUMIFS('เคี้ยวเอื้อง รายชุดการฆ่า'!AL:AL,'เคี้ยวเอื้อง รายชุดการฆ่า'!$F:$F,$A61,'เคี้ยวเอื้อง รายชุดการฆ่า'!$I:$I,$B61)</f>
        <v>0</v>
      </c>
      <c r="R61" s="11">
        <f>COUNTIFS('เคี้ยวเอื้อง รายชุดการฆ่า'!$F:$F,$A61,'เคี้ยวเอื้อง รายชุดการฆ่า'!$I:$I,$B61)</f>
        <v>0</v>
      </c>
      <c r="S61" s="11">
        <f>SUMIFS('เคี้ยวเอื้อง รายชุดการฆ่า'!AN:AN,'เคี้ยวเอื้อง รายชุดการฆ่า'!$F:$F,$A61,'เคี้ยวเอื้อง รายชุดการฆ่า'!$I:$I,$B61)</f>
        <v>0</v>
      </c>
      <c r="T61" s="11">
        <f>COUNTIFS('เคี้ยวเอื้อง รายชุดการฆ่า'!$F:$F,$A61,'เคี้ยวเอื้อง รายชุดการฆ่า'!$I:$I,$B61)</f>
        <v>0</v>
      </c>
    </row>
    <row r="62" spans="1:20">
      <c r="A62" s="9">
        <f>'เคี้ยวเอื้อง สรุปเดือน AM'!A62</f>
        <v>15</v>
      </c>
      <c r="B62" s="10" t="s">
        <v>43</v>
      </c>
      <c r="C62" s="11">
        <f>SUMIFS('เคี้ยวเอื้อง รายชุดการฆ่า'!X:X,'เคี้ยวเอื้อง รายชุดการฆ่า'!$F:$F,$A62,'เคี้ยวเอื้อง รายชุดการฆ่า'!$I:$I,$B62)</f>
        <v>0</v>
      </c>
      <c r="D62" s="11">
        <f>SUMIFS('เคี้ยวเอื้อง รายชุดการฆ่า'!Y:Y,'เคี้ยวเอื้อง รายชุดการฆ่า'!$F:$F,$A62,'เคี้ยวเอื้อง รายชุดการฆ่า'!$I:$I,$B62)</f>
        <v>0</v>
      </c>
      <c r="E62" s="11">
        <f>SUMIFS('เคี้ยวเอื้อง รายชุดการฆ่า'!Z:Z,'เคี้ยวเอื้อง รายชุดการฆ่า'!$F:$F,$A62,'เคี้ยวเอื้อง รายชุดการฆ่า'!$I:$I,$B62)</f>
        <v>0</v>
      </c>
      <c r="F62" s="11">
        <f>SUMIFS('เคี้ยวเอื้อง รายชุดการฆ่า'!AA:AA,'เคี้ยวเอื้อง รายชุดการฆ่า'!$F:$F,$A62,'เคี้ยวเอื้อง รายชุดการฆ่า'!$I:$I,$B62)</f>
        <v>0</v>
      </c>
      <c r="G62" s="11">
        <f>SUMIFS('เคี้ยวเอื้อง รายชุดการฆ่า'!AB:AB,'เคี้ยวเอื้อง รายชุดการฆ่า'!$F:$F,$A62,'เคี้ยวเอื้อง รายชุดการฆ่า'!$I:$I,$B62)</f>
        <v>0</v>
      </c>
      <c r="H62" s="11">
        <f>SUMIFS('เคี้ยวเอื้อง รายชุดการฆ่า'!AC:AC,'เคี้ยวเอื้อง รายชุดการฆ่า'!$F:$F,$A62,'เคี้ยวเอื้อง รายชุดการฆ่า'!$I:$I,$B62)</f>
        <v>0</v>
      </c>
      <c r="I62" s="11">
        <f>SUMIFS('เคี้ยวเอื้อง รายชุดการฆ่า'!AD:AD,'เคี้ยวเอื้อง รายชุดการฆ่า'!$F:$F,$A62,'เคี้ยวเอื้อง รายชุดการฆ่า'!$I:$I,$B62)</f>
        <v>0</v>
      </c>
      <c r="J62" s="11">
        <f>SUMIFS('เคี้ยวเอื้อง รายชุดการฆ่า'!AE:AE,'เคี้ยวเอื้อง รายชุดการฆ่า'!$F:$F,$A62,'เคี้ยวเอื้อง รายชุดการฆ่า'!$I:$I,$B62)</f>
        <v>0</v>
      </c>
      <c r="K62" s="11">
        <f>SUMIFS('เคี้ยวเอื้อง รายชุดการฆ่า'!AF:AF,'เคี้ยวเอื้อง รายชุดการฆ่า'!$F:$F,$A62,'เคี้ยวเอื้อง รายชุดการฆ่า'!$I:$I,$B62)</f>
        <v>0</v>
      </c>
      <c r="L62" s="11">
        <f>SUMIFS('เคี้ยวเอื้อง รายชุดการฆ่า'!AG:AG,'เคี้ยวเอื้อง รายชุดการฆ่า'!$F:$F,$A62,'เคี้ยวเอื้อง รายชุดการฆ่า'!$I:$I,$B62)</f>
        <v>0</v>
      </c>
      <c r="M62" s="11">
        <f>SUMIFS('เคี้ยวเอื้อง รายชุดการฆ่า'!AH:AH,'เคี้ยวเอื้อง รายชุดการฆ่า'!$F:$F,$A62,'เคี้ยวเอื้อง รายชุดการฆ่า'!$I:$I,$B62)</f>
        <v>0</v>
      </c>
      <c r="N62" s="11">
        <f>SUMIFS('เคี้ยวเอื้อง รายชุดการฆ่า'!AI:AI,'เคี้ยวเอื้อง รายชุดการฆ่า'!$F:$F,$A62,'เคี้ยวเอื้อง รายชุดการฆ่า'!$I:$I,$B62)</f>
        <v>0</v>
      </c>
      <c r="O62" s="11">
        <f>SUMIFS('เคี้ยวเอื้อง รายชุดการฆ่า'!AJ:AJ,'เคี้ยวเอื้อง รายชุดการฆ่า'!$F:$F,$A62,'เคี้ยวเอื้อง รายชุดการฆ่า'!$I:$I,$B62)</f>
        <v>0</v>
      </c>
      <c r="P62" s="11">
        <f>SUMIFS('เคี้ยวเอื้อง รายชุดการฆ่า'!AK:AK,'เคี้ยวเอื้อง รายชุดการฆ่า'!$F:$F,$A62,'เคี้ยวเอื้อง รายชุดการฆ่า'!$I:$I,$B62)</f>
        <v>0</v>
      </c>
      <c r="Q62" s="11">
        <f>SUMIFS('เคี้ยวเอื้อง รายชุดการฆ่า'!AL:AL,'เคี้ยวเอื้อง รายชุดการฆ่า'!$F:$F,$A62,'เคี้ยวเอื้อง รายชุดการฆ่า'!$I:$I,$B62)</f>
        <v>0</v>
      </c>
      <c r="R62" s="11">
        <f>COUNTIFS('เคี้ยวเอื้อง รายชุดการฆ่า'!$F:$F,$A62,'เคี้ยวเอื้อง รายชุดการฆ่า'!$I:$I,$B62)</f>
        <v>0</v>
      </c>
      <c r="S62" s="11">
        <f>SUMIFS('เคี้ยวเอื้อง รายชุดการฆ่า'!AN:AN,'เคี้ยวเอื้อง รายชุดการฆ่า'!$F:$F,$A62,'เคี้ยวเอื้อง รายชุดการฆ่า'!$I:$I,$B62)</f>
        <v>0</v>
      </c>
      <c r="T62" s="11">
        <f>COUNTIFS('เคี้ยวเอื้อง รายชุดการฆ่า'!$F:$F,$A62,'เคี้ยวเอื้อง รายชุดการฆ่า'!$I:$I,$B62)</f>
        <v>0</v>
      </c>
    </row>
    <row r="63" spans="1:20">
      <c r="A63" s="9">
        <f>'เคี้ยวเอื้อง สรุปเดือน AM'!A63</f>
        <v>15</v>
      </c>
      <c r="B63" s="10" t="s">
        <v>44</v>
      </c>
      <c r="C63" s="11">
        <f>SUMIFS('เคี้ยวเอื้อง รายชุดการฆ่า'!X:X,'เคี้ยวเอื้อง รายชุดการฆ่า'!$F:$F,$A63,'เคี้ยวเอื้อง รายชุดการฆ่า'!$I:$I,$B63)</f>
        <v>0</v>
      </c>
      <c r="D63" s="11">
        <f>SUMIFS('เคี้ยวเอื้อง รายชุดการฆ่า'!Y:Y,'เคี้ยวเอื้อง รายชุดการฆ่า'!$F:$F,$A63,'เคี้ยวเอื้อง รายชุดการฆ่า'!$I:$I,$B63)</f>
        <v>0</v>
      </c>
      <c r="E63" s="11">
        <f>SUMIFS('เคี้ยวเอื้อง รายชุดการฆ่า'!Z:Z,'เคี้ยวเอื้อง รายชุดการฆ่า'!$F:$F,$A63,'เคี้ยวเอื้อง รายชุดการฆ่า'!$I:$I,$B63)</f>
        <v>0</v>
      </c>
      <c r="F63" s="11">
        <f>SUMIFS('เคี้ยวเอื้อง รายชุดการฆ่า'!AA:AA,'เคี้ยวเอื้อง รายชุดการฆ่า'!$F:$F,$A63,'เคี้ยวเอื้อง รายชุดการฆ่า'!$I:$I,$B63)</f>
        <v>0</v>
      </c>
      <c r="G63" s="11">
        <f>SUMIFS('เคี้ยวเอื้อง รายชุดการฆ่า'!AB:AB,'เคี้ยวเอื้อง รายชุดการฆ่า'!$F:$F,$A63,'เคี้ยวเอื้อง รายชุดการฆ่า'!$I:$I,$B63)</f>
        <v>0</v>
      </c>
      <c r="H63" s="11">
        <f>SUMIFS('เคี้ยวเอื้อง รายชุดการฆ่า'!AC:AC,'เคี้ยวเอื้อง รายชุดการฆ่า'!$F:$F,$A63,'เคี้ยวเอื้อง รายชุดการฆ่า'!$I:$I,$B63)</f>
        <v>0</v>
      </c>
      <c r="I63" s="11">
        <f>SUMIFS('เคี้ยวเอื้อง รายชุดการฆ่า'!AD:AD,'เคี้ยวเอื้อง รายชุดการฆ่า'!$F:$F,$A63,'เคี้ยวเอื้อง รายชุดการฆ่า'!$I:$I,$B63)</f>
        <v>0</v>
      </c>
      <c r="J63" s="11">
        <f>SUMIFS('เคี้ยวเอื้อง รายชุดการฆ่า'!AE:AE,'เคี้ยวเอื้อง รายชุดการฆ่า'!$F:$F,$A63,'เคี้ยวเอื้อง รายชุดการฆ่า'!$I:$I,$B63)</f>
        <v>0</v>
      </c>
      <c r="K63" s="11">
        <f>SUMIFS('เคี้ยวเอื้อง รายชุดการฆ่า'!AF:AF,'เคี้ยวเอื้อง รายชุดการฆ่า'!$F:$F,$A63,'เคี้ยวเอื้อง รายชุดการฆ่า'!$I:$I,$B63)</f>
        <v>0</v>
      </c>
      <c r="L63" s="11">
        <f>SUMIFS('เคี้ยวเอื้อง รายชุดการฆ่า'!AG:AG,'เคี้ยวเอื้อง รายชุดการฆ่า'!$F:$F,$A63,'เคี้ยวเอื้อง รายชุดการฆ่า'!$I:$I,$B63)</f>
        <v>0</v>
      </c>
      <c r="M63" s="11">
        <f>SUMIFS('เคี้ยวเอื้อง รายชุดการฆ่า'!AH:AH,'เคี้ยวเอื้อง รายชุดการฆ่า'!$F:$F,$A63,'เคี้ยวเอื้อง รายชุดการฆ่า'!$I:$I,$B63)</f>
        <v>0</v>
      </c>
      <c r="N63" s="11">
        <f>SUMIFS('เคี้ยวเอื้อง รายชุดการฆ่า'!AI:AI,'เคี้ยวเอื้อง รายชุดการฆ่า'!$F:$F,$A63,'เคี้ยวเอื้อง รายชุดการฆ่า'!$I:$I,$B63)</f>
        <v>0</v>
      </c>
      <c r="O63" s="11">
        <f>SUMIFS('เคี้ยวเอื้อง รายชุดการฆ่า'!AJ:AJ,'เคี้ยวเอื้อง รายชุดการฆ่า'!$F:$F,$A63,'เคี้ยวเอื้อง รายชุดการฆ่า'!$I:$I,$B63)</f>
        <v>0</v>
      </c>
      <c r="P63" s="11">
        <f>SUMIFS('เคี้ยวเอื้อง รายชุดการฆ่า'!AK:AK,'เคี้ยวเอื้อง รายชุดการฆ่า'!$F:$F,$A63,'เคี้ยวเอื้อง รายชุดการฆ่า'!$I:$I,$B63)</f>
        <v>0</v>
      </c>
      <c r="Q63" s="11">
        <f>SUMIFS('เคี้ยวเอื้อง รายชุดการฆ่า'!AL:AL,'เคี้ยวเอื้อง รายชุดการฆ่า'!$F:$F,$A63,'เคี้ยวเอื้อง รายชุดการฆ่า'!$I:$I,$B63)</f>
        <v>0</v>
      </c>
      <c r="R63" s="11">
        <f>COUNTIFS('เคี้ยวเอื้อง รายชุดการฆ่า'!$F:$F,$A63,'เคี้ยวเอื้อง รายชุดการฆ่า'!$I:$I,$B63)</f>
        <v>0</v>
      </c>
      <c r="S63" s="11">
        <f>SUMIFS('เคี้ยวเอื้อง รายชุดการฆ่า'!AN:AN,'เคี้ยวเอื้อง รายชุดการฆ่า'!$F:$F,$A63,'เคี้ยวเอื้อง รายชุดการฆ่า'!$I:$I,$B63)</f>
        <v>0</v>
      </c>
      <c r="T63" s="11">
        <f>COUNTIFS('เคี้ยวเอื้อง รายชุดการฆ่า'!$F:$F,$A63,'เคี้ยวเอื้อง รายชุดการฆ่า'!$I:$I,$B63)</f>
        <v>0</v>
      </c>
    </row>
    <row r="64" spans="1:20">
      <c r="A64" s="9">
        <f>'เคี้ยวเอื้อง สรุปเดือน AM'!A64</f>
        <v>16</v>
      </c>
      <c r="B64" s="10" t="s">
        <v>41</v>
      </c>
      <c r="C64" s="11">
        <f>SUMIFS('เคี้ยวเอื้อง รายชุดการฆ่า'!X:X,'เคี้ยวเอื้อง รายชุดการฆ่า'!$F:$F,$A64,'เคี้ยวเอื้อง รายชุดการฆ่า'!$I:$I,$B64)</f>
        <v>0</v>
      </c>
      <c r="D64" s="11">
        <f>SUMIFS('เคี้ยวเอื้อง รายชุดการฆ่า'!Y:Y,'เคี้ยวเอื้อง รายชุดการฆ่า'!$F:$F,$A64,'เคี้ยวเอื้อง รายชุดการฆ่า'!$I:$I,$B64)</f>
        <v>0</v>
      </c>
      <c r="E64" s="11">
        <f>SUMIFS('เคี้ยวเอื้อง รายชุดการฆ่า'!Z:Z,'เคี้ยวเอื้อง รายชุดการฆ่า'!$F:$F,$A64,'เคี้ยวเอื้อง รายชุดการฆ่า'!$I:$I,$B64)</f>
        <v>0</v>
      </c>
      <c r="F64" s="11">
        <f>SUMIFS('เคี้ยวเอื้อง รายชุดการฆ่า'!AA:AA,'เคี้ยวเอื้อง รายชุดการฆ่า'!$F:$F,$A64,'เคี้ยวเอื้อง รายชุดการฆ่า'!$I:$I,$B64)</f>
        <v>0</v>
      </c>
      <c r="G64" s="11">
        <f>SUMIFS('เคี้ยวเอื้อง รายชุดการฆ่า'!AB:AB,'เคี้ยวเอื้อง รายชุดการฆ่า'!$F:$F,$A64,'เคี้ยวเอื้อง รายชุดการฆ่า'!$I:$I,$B64)</f>
        <v>0</v>
      </c>
      <c r="H64" s="11">
        <f>SUMIFS('เคี้ยวเอื้อง รายชุดการฆ่า'!AC:AC,'เคี้ยวเอื้อง รายชุดการฆ่า'!$F:$F,$A64,'เคี้ยวเอื้อง รายชุดการฆ่า'!$I:$I,$B64)</f>
        <v>0</v>
      </c>
      <c r="I64" s="11">
        <f>SUMIFS('เคี้ยวเอื้อง รายชุดการฆ่า'!AD:AD,'เคี้ยวเอื้อง รายชุดการฆ่า'!$F:$F,$A64,'เคี้ยวเอื้อง รายชุดการฆ่า'!$I:$I,$B64)</f>
        <v>0</v>
      </c>
      <c r="J64" s="11">
        <f>SUMIFS('เคี้ยวเอื้อง รายชุดการฆ่า'!AE:AE,'เคี้ยวเอื้อง รายชุดการฆ่า'!$F:$F,$A64,'เคี้ยวเอื้อง รายชุดการฆ่า'!$I:$I,$B64)</f>
        <v>0</v>
      </c>
      <c r="K64" s="11">
        <f>SUMIFS('เคี้ยวเอื้อง รายชุดการฆ่า'!AF:AF,'เคี้ยวเอื้อง รายชุดการฆ่า'!$F:$F,$A64,'เคี้ยวเอื้อง รายชุดการฆ่า'!$I:$I,$B64)</f>
        <v>0</v>
      </c>
      <c r="L64" s="11">
        <f>SUMIFS('เคี้ยวเอื้อง รายชุดการฆ่า'!AG:AG,'เคี้ยวเอื้อง รายชุดการฆ่า'!$F:$F,$A64,'เคี้ยวเอื้อง รายชุดการฆ่า'!$I:$I,$B64)</f>
        <v>0</v>
      </c>
      <c r="M64" s="11">
        <f>SUMIFS('เคี้ยวเอื้อง รายชุดการฆ่า'!AH:AH,'เคี้ยวเอื้อง รายชุดการฆ่า'!$F:$F,$A64,'เคี้ยวเอื้อง รายชุดการฆ่า'!$I:$I,$B64)</f>
        <v>0</v>
      </c>
      <c r="N64" s="11">
        <f>SUMIFS('เคี้ยวเอื้อง รายชุดการฆ่า'!AI:AI,'เคี้ยวเอื้อง รายชุดการฆ่า'!$F:$F,$A64,'เคี้ยวเอื้อง รายชุดการฆ่า'!$I:$I,$B64)</f>
        <v>0</v>
      </c>
      <c r="O64" s="11">
        <f>SUMIFS('เคี้ยวเอื้อง รายชุดการฆ่า'!AJ:AJ,'เคี้ยวเอื้อง รายชุดการฆ่า'!$F:$F,$A64,'เคี้ยวเอื้อง รายชุดการฆ่า'!$I:$I,$B64)</f>
        <v>0</v>
      </c>
      <c r="P64" s="11">
        <f>SUMIFS('เคี้ยวเอื้อง รายชุดการฆ่า'!AK:AK,'เคี้ยวเอื้อง รายชุดการฆ่า'!$F:$F,$A64,'เคี้ยวเอื้อง รายชุดการฆ่า'!$I:$I,$B64)</f>
        <v>0</v>
      </c>
      <c r="Q64" s="11">
        <f>SUMIFS('เคี้ยวเอื้อง รายชุดการฆ่า'!AL:AL,'เคี้ยวเอื้อง รายชุดการฆ่า'!$F:$F,$A64,'เคี้ยวเอื้อง รายชุดการฆ่า'!$I:$I,$B64)</f>
        <v>0</v>
      </c>
      <c r="R64" s="11">
        <f>COUNTIFS('เคี้ยวเอื้อง รายชุดการฆ่า'!$F:$F,$A64,'เคี้ยวเอื้อง รายชุดการฆ่า'!$I:$I,$B64)</f>
        <v>0</v>
      </c>
      <c r="S64" s="11">
        <f>SUMIFS('เคี้ยวเอื้อง รายชุดการฆ่า'!AN:AN,'เคี้ยวเอื้อง รายชุดการฆ่า'!$F:$F,$A64,'เคี้ยวเอื้อง รายชุดการฆ่า'!$I:$I,$B64)</f>
        <v>0</v>
      </c>
      <c r="T64" s="11">
        <f>COUNTIFS('เคี้ยวเอื้อง รายชุดการฆ่า'!$F:$F,$A64,'เคี้ยวเอื้อง รายชุดการฆ่า'!$I:$I,$B64)</f>
        <v>0</v>
      </c>
    </row>
    <row r="65" spans="1:20">
      <c r="A65" s="9">
        <f>'เคี้ยวเอื้อง สรุปเดือน AM'!A65</f>
        <v>16</v>
      </c>
      <c r="B65" s="10" t="s">
        <v>42</v>
      </c>
      <c r="C65" s="11">
        <f>SUMIFS('เคี้ยวเอื้อง รายชุดการฆ่า'!X:X,'เคี้ยวเอื้อง รายชุดการฆ่า'!$F:$F,$A65,'เคี้ยวเอื้อง รายชุดการฆ่า'!$I:$I,$B65)</f>
        <v>0</v>
      </c>
      <c r="D65" s="11">
        <f>SUMIFS('เคี้ยวเอื้อง รายชุดการฆ่า'!Y:Y,'เคี้ยวเอื้อง รายชุดการฆ่า'!$F:$F,$A65,'เคี้ยวเอื้อง รายชุดการฆ่า'!$I:$I,$B65)</f>
        <v>0</v>
      </c>
      <c r="E65" s="11">
        <f>SUMIFS('เคี้ยวเอื้อง รายชุดการฆ่า'!Z:Z,'เคี้ยวเอื้อง รายชุดการฆ่า'!$F:$F,$A65,'เคี้ยวเอื้อง รายชุดการฆ่า'!$I:$I,$B65)</f>
        <v>0</v>
      </c>
      <c r="F65" s="11">
        <f>SUMIFS('เคี้ยวเอื้อง รายชุดการฆ่า'!AA:AA,'เคี้ยวเอื้อง รายชุดการฆ่า'!$F:$F,$A65,'เคี้ยวเอื้อง รายชุดการฆ่า'!$I:$I,$B65)</f>
        <v>0</v>
      </c>
      <c r="G65" s="11">
        <f>SUMIFS('เคี้ยวเอื้อง รายชุดการฆ่า'!AB:AB,'เคี้ยวเอื้อง รายชุดการฆ่า'!$F:$F,$A65,'เคี้ยวเอื้อง รายชุดการฆ่า'!$I:$I,$B65)</f>
        <v>0</v>
      </c>
      <c r="H65" s="11">
        <f>SUMIFS('เคี้ยวเอื้อง รายชุดการฆ่า'!AC:AC,'เคี้ยวเอื้อง รายชุดการฆ่า'!$F:$F,$A65,'เคี้ยวเอื้อง รายชุดการฆ่า'!$I:$I,$B65)</f>
        <v>0</v>
      </c>
      <c r="I65" s="11">
        <f>SUMIFS('เคี้ยวเอื้อง รายชุดการฆ่า'!AD:AD,'เคี้ยวเอื้อง รายชุดการฆ่า'!$F:$F,$A65,'เคี้ยวเอื้อง รายชุดการฆ่า'!$I:$I,$B65)</f>
        <v>0</v>
      </c>
      <c r="J65" s="11">
        <f>SUMIFS('เคี้ยวเอื้อง รายชุดการฆ่า'!AE:AE,'เคี้ยวเอื้อง รายชุดการฆ่า'!$F:$F,$A65,'เคี้ยวเอื้อง รายชุดการฆ่า'!$I:$I,$B65)</f>
        <v>0</v>
      </c>
      <c r="K65" s="11">
        <f>SUMIFS('เคี้ยวเอื้อง รายชุดการฆ่า'!AF:AF,'เคี้ยวเอื้อง รายชุดการฆ่า'!$F:$F,$A65,'เคี้ยวเอื้อง รายชุดการฆ่า'!$I:$I,$B65)</f>
        <v>0</v>
      </c>
      <c r="L65" s="11">
        <f>SUMIFS('เคี้ยวเอื้อง รายชุดการฆ่า'!AG:AG,'เคี้ยวเอื้อง รายชุดการฆ่า'!$F:$F,$A65,'เคี้ยวเอื้อง รายชุดการฆ่า'!$I:$I,$B65)</f>
        <v>0</v>
      </c>
      <c r="M65" s="11">
        <f>SUMIFS('เคี้ยวเอื้อง รายชุดการฆ่า'!AH:AH,'เคี้ยวเอื้อง รายชุดการฆ่า'!$F:$F,$A65,'เคี้ยวเอื้อง รายชุดการฆ่า'!$I:$I,$B65)</f>
        <v>0</v>
      </c>
      <c r="N65" s="11">
        <f>SUMIFS('เคี้ยวเอื้อง รายชุดการฆ่า'!AI:AI,'เคี้ยวเอื้อง รายชุดการฆ่า'!$F:$F,$A65,'เคี้ยวเอื้อง รายชุดการฆ่า'!$I:$I,$B65)</f>
        <v>0</v>
      </c>
      <c r="O65" s="11">
        <f>SUMIFS('เคี้ยวเอื้อง รายชุดการฆ่า'!AJ:AJ,'เคี้ยวเอื้อง รายชุดการฆ่า'!$F:$F,$A65,'เคี้ยวเอื้อง รายชุดการฆ่า'!$I:$I,$B65)</f>
        <v>0</v>
      </c>
      <c r="P65" s="11">
        <f>SUMIFS('เคี้ยวเอื้อง รายชุดการฆ่า'!AK:AK,'เคี้ยวเอื้อง รายชุดการฆ่า'!$F:$F,$A65,'เคี้ยวเอื้อง รายชุดการฆ่า'!$I:$I,$B65)</f>
        <v>0</v>
      </c>
      <c r="Q65" s="11">
        <f>SUMIFS('เคี้ยวเอื้อง รายชุดการฆ่า'!AL:AL,'เคี้ยวเอื้อง รายชุดการฆ่า'!$F:$F,$A65,'เคี้ยวเอื้อง รายชุดการฆ่า'!$I:$I,$B65)</f>
        <v>0</v>
      </c>
      <c r="R65" s="11">
        <f>COUNTIFS('เคี้ยวเอื้อง รายชุดการฆ่า'!$F:$F,$A65,'เคี้ยวเอื้อง รายชุดการฆ่า'!$I:$I,$B65)</f>
        <v>0</v>
      </c>
      <c r="S65" s="11">
        <f>SUMIFS('เคี้ยวเอื้อง รายชุดการฆ่า'!AN:AN,'เคี้ยวเอื้อง รายชุดการฆ่า'!$F:$F,$A65,'เคี้ยวเอื้อง รายชุดการฆ่า'!$I:$I,$B65)</f>
        <v>0</v>
      </c>
      <c r="T65" s="11">
        <f>COUNTIFS('เคี้ยวเอื้อง รายชุดการฆ่า'!$F:$F,$A65,'เคี้ยวเอื้อง รายชุดการฆ่า'!$I:$I,$B65)</f>
        <v>0</v>
      </c>
    </row>
    <row r="66" spans="1:20">
      <c r="A66" s="9">
        <f>'เคี้ยวเอื้อง สรุปเดือน AM'!A66</f>
        <v>16</v>
      </c>
      <c r="B66" s="10" t="s">
        <v>43</v>
      </c>
      <c r="C66" s="11">
        <f>SUMIFS('เคี้ยวเอื้อง รายชุดการฆ่า'!X:X,'เคี้ยวเอื้อง รายชุดการฆ่า'!$F:$F,$A66,'เคี้ยวเอื้อง รายชุดการฆ่า'!$I:$I,$B66)</f>
        <v>0</v>
      </c>
      <c r="D66" s="11">
        <f>SUMIFS('เคี้ยวเอื้อง รายชุดการฆ่า'!Y:Y,'เคี้ยวเอื้อง รายชุดการฆ่า'!$F:$F,$A66,'เคี้ยวเอื้อง รายชุดการฆ่า'!$I:$I,$B66)</f>
        <v>0</v>
      </c>
      <c r="E66" s="11">
        <f>SUMIFS('เคี้ยวเอื้อง รายชุดการฆ่า'!Z:Z,'เคี้ยวเอื้อง รายชุดการฆ่า'!$F:$F,$A66,'เคี้ยวเอื้อง รายชุดการฆ่า'!$I:$I,$B66)</f>
        <v>0</v>
      </c>
      <c r="F66" s="11">
        <f>SUMIFS('เคี้ยวเอื้อง รายชุดการฆ่า'!AA:AA,'เคี้ยวเอื้อง รายชุดการฆ่า'!$F:$F,$A66,'เคี้ยวเอื้อง รายชุดการฆ่า'!$I:$I,$B66)</f>
        <v>0</v>
      </c>
      <c r="G66" s="11">
        <f>SUMIFS('เคี้ยวเอื้อง รายชุดการฆ่า'!AB:AB,'เคี้ยวเอื้อง รายชุดการฆ่า'!$F:$F,$A66,'เคี้ยวเอื้อง รายชุดการฆ่า'!$I:$I,$B66)</f>
        <v>0</v>
      </c>
      <c r="H66" s="11">
        <f>SUMIFS('เคี้ยวเอื้อง รายชุดการฆ่า'!AC:AC,'เคี้ยวเอื้อง รายชุดการฆ่า'!$F:$F,$A66,'เคี้ยวเอื้อง รายชุดการฆ่า'!$I:$I,$B66)</f>
        <v>0</v>
      </c>
      <c r="I66" s="11">
        <f>SUMIFS('เคี้ยวเอื้อง รายชุดการฆ่า'!AD:AD,'เคี้ยวเอื้อง รายชุดการฆ่า'!$F:$F,$A66,'เคี้ยวเอื้อง รายชุดการฆ่า'!$I:$I,$B66)</f>
        <v>0</v>
      </c>
      <c r="J66" s="11">
        <f>SUMIFS('เคี้ยวเอื้อง รายชุดการฆ่า'!AE:AE,'เคี้ยวเอื้อง รายชุดการฆ่า'!$F:$F,$A66,'เคี้ยวเอื้อง รายชุดการฆ่า'!$I:$I,$B66)</f>
        <v>0</v>
      </c>
      <c r="K66" s="11">
        <f>SUMIFS('เคี้ยวเอื้อง รายชุดการฆ่า'!AF:AF,'เคี้ยวเอื้อง รายชุดการฆ่า'!$F:$F,$A66,'เคี้ยวเอื้อง รายชุดการฆ่า'!$I:$I,$B66)</f>
        <v>0</v>
      </c>
      <c r="L66" s="11">
        <f>SUMIFS('เคี้ยวเอื้อง รายชุดการฆ่า'!AG:AG,'เคี้ยวเอื้อง รายชุดการฆ่า'!$F:$F,$A66,'เคี้ยวเอื้อง รายชุดการฆ่า'!$I:$I,$B66)</f>
        <v>0</v>
      </c>
      <c r="M66" s="11">
        <f>SUMIFS('เคี้ยวเอื้อง รายชุดการฆ่า'!AH:AH,'เคี้ยวเอื้อง รายชุดการฆ่า'!$F:$F,$A66,'เคี้ยวเอื้อง รายชุดการฆ่า'!$I:$I,$B66)</f>
        <v>0</v>
      </c>
      <c r="N66" s="11">
        <f>SUMIFS('เคี้ยวเอื้อง รายชุดการฆ่า'!AI:AI,'เคี้ยวเอื้อง รายชุดการฆ่า'!$F:$F,$A66,'เคี้ยวเอื้อง รายชุดการฆ่า'!$I:$I,$B66)</f>
        <v>0</v>
      </c>
      <c r="O66" s="11">
        <f>SUMIFS('เคี้ยวเอื้อง รายชุดการฆ่า'!AJ:AJ,'เคี้ยวเอื้อง รายชุดการฆ่า'!$F:$F,$A66,'เคี้ยวเอื้อง รายชุดการฆ่า'!$I:$I,$B66)</f>
        <v>0</v>
      </c>
      <c r="P66" s="11">
        <f>SUMIFS('เคี้ยวเอื้อง รายชุดการฆ่า'!AK:AK,'เคี้ยวเอื้อง รายชุดการฆ่า'!$F:$F,$A66,'เคี้ยวเอื้อง รายชุดการฆ่า'!$I:$I,$B66)</f>
        <v>0</v>
      </c>
      <c r="Q66" s="11">
        <f>SUMIFS('เคี้ยวเอื้อง รายชุดการฆ่า'!AL:AL,'เคี้ยวเอื้อง รายชุดการฆ่า'!$F:$F,$A66,'เคี้ยวเอื้อง รายชุดการฆ่า'!$I:$I,$B66)</f>
        <v>0</v>
      </c>
      <c r="R66" s="11">
        <f>COUNTIFS('เคี้ยวเอื้อง รายชุดการฆ่า'!$F:$F,$A66,'เคี้ยวเอื้อง รายชุดการฆ่า'!$I:$I,$B66)</f>
        <v>0</v>
      </c>
      <c r="S66" s="11">
        <f>SUMIFS('เคี้ยวเอื้อง รายชุดการฆ่า'!AN:AN,'เคี้ยวเอื้อง รายชุดการฆ่า'!$F:$F,$A66,'เคี้ยวเอื้อง รายชุดการฆ่า'!$I:$I,$B66)</f>
        <v>0</v>
      </c>
      <c r="T66" s="11">
        <f>COUNTIFS('เคี้ยวเอื้อง รายชุดการฆ่า'!$F:$F,$A66,'เคี้ยวเอื้อง รายชุดการฆ่า'!$I:$I,$B66)</f>
        <v>0</v>
      </c>
    </row>
    <row r="67" spans="1:20">
      <c r="A67" s="9">
        <f>'เคี้ยวเอื้อง สรุปเดือน AM'!A67</f>
        <v>16</v>
      </c>
      <c r="B67" s="10" t="s">
        <v>44</v>
      </c>
      <c r="C67" s="11">
        <f>SUMIFS('เคี้ยวเอื้อง รายชุดการฆ่า'!X:X,'เคี้ยวเอื้อง รายชุดการฆ่า'!$F:$F,$A67,'เคี้ยวเอื้อง รายชุดการฆ่า'!$I:$I,$B67)</f>
        <v>0</v>
      </c>
      <c r="D67" s="11">
        <f>SUMIFS('เคี้ยวเอื้อง รายชุดการฆ่า'!Y:Y,'เคี้ยวเอื้อง รายชุดการฆ่า'!$F:$F,$A67,'เคี้ยวเอื้อง รายชุดการฆ่า'!$I:$I,$B67)</f>
        <v>0</v>
      </c>
      <c r="E67" s="11">
        <f>SUMIFS('เคี้ยวเอื้อง รายชุดการฆ่า'!Z:Z,'เคี้ยวเอื้อง รายชุดการฆ่า'!$F:$F,$A67,'เคี้ยวเอื้อง รายชุดการฆ่า'!$I:$I,$B67)</f>
        <v>0</v>
      </c>
      <c r="F67" s="11">
        <f>SUMIFS('เคี้ยวเอื้อง รายชุดการฆ่า'!AA:AA,'เคี้ยวเอื้อง รายชุดการฆ่า'!$F:$F,$A67,'เคี้ยวเอื้อง รายชุดการฆ่า'!$I:$I,$B67)</f>
        <v>0</v>
      </c>
      <c r="G67" s="11">
        <f>SUMIFS('เคี้ยวเอื้อง รายชุดการฆ่า'!AB:AB,'เคี้ยวเอื้อง รายชุดการฆ่า'!$F:$F,$A67,'เคี้ยวเอื้อง รายชุดการฆ่า'!$I:$I,$B67)</f>
        <v>0</v>
      </c>
      <c r="H67" s="11">
        <f>SUMIFS('เคี้ยวเอื้อง รายชุดการฆ่า'!AC:AC,'เคี้ยวเอื้อง รายชุดการฆ่า'!$F:$F,$A67,'เคี้ยวเอื้อง รายชุดการฆ่า'!$I:$I,$B67)</f>
        <v>0</v>
      </c>
      <c r="I67" s="11">
        <f>SUMIFS('เคี้ยวเอื้อง รายชุดการฆ่า'!AD:AD,'เคี้ยวเอื้อง รายชุดการฆ่า'!$F:$F,$A67,'เคี้ยวเอื้อง รายชุดการฆ่า'!$I:$I,$B67)</f>
        <v>0</v>
      </c>
      <c r="J67" s="11">
        <f>SUMIFS('เคี้ยวเอื้อง รายชุดการฆ่า'!AE:AE,'เคี้ยวเอื้อง รายชุดการฆ่า'!$F:$F,$A67,'เคี้ยวเอื้อง รายชุดการฆ่า'!$I:$I,$B67)</f>
        <v>0</v>
      </c>
      <c r="K67" s="11">
        <f>SUMIFS('เคี้ยวเอื้อง รายชุดการฆ่า'!AF:AF,'เคี้ยวเอื้อง รายชุดการฆ่า'!$F:$F,$A67,'เคี้ยวเอื้อง รายชุดการฆ่า'!$I:$I,$B67)</f>
        <v>0</v>
      </c>
      <c r="L67" s="11">
        <f>SUMIFS('เคี้ยวเอื้อง รายชุดการฆ่า'!AG:AG,'เคี้ยวเอื้อง รายชุดการฆ่า'!$F:$F,$A67,'เคี้ยวเอื้อง รายชุดการฆ่า'!$I:$I,$B67)</f>
        <v>0</v>
      </c>
      <c r="M67" s="11">
        <f>SUMIFS('เคี้ยวเอื้อง รายชุดการฆ่า'!AH:AH,'เคี้ยวเอื้อง รายชุดการฆ่า'!$F:$F,$A67,'เคี้ยวเอื้อง รายชุดการฆ่า'!$I:$I,$B67)</f>
        <v>0</v>
      </c>
      <c r="N67" s="11">
        <f>SUMIFS('เคี้ยวเอื้อง รายชุดการฆ่า'!AI:AI,'เคี้ยวเอื้อง รายชุดการฆ่า'!$F:$F,$A67,'เคี้ยวเอื้อง รายชุดการฆ่า'!$I:$I,$B67)</f>
        <v>0</v>
      </c>
      <c r="O67" s="11">
        <f>SUMIFS('เคี้ยวเอื้อง รายชุดการฆ่า'!AJ:AJ,'เคี้ยวเอื้อง รายชุดการฆ่า'!$F:$F,$A67,'เคี้ยวเอื้อง รายชุดการฆ่า'!$I:$I,$B67)</f>
        <v>0</v>
      </c>
      <c r="P67" s="11">
        <f>SUMIFS('เคี้ยวเอื้อง รายชุดการฆ่า'!AK:AK,'เคี้ยวเอื้อง รายชุดการฆ่า'!$F:$F,$A67,'เคี้ยวเอื้อง รายชุดการฆ่า'!$I:$I,$B67)</f>
        <v>0</v>
      </c>
      <c r="Q67" s="11">
        <f>SUMIFS('เคี้ยวเอื้อง รายชุดการฆ่า'!AL:AL,'เคี้ยวเอื้อง รายชุดการฆ่า'!$F:$F,$A67,'เคี้ยวเอื้อง รายชุดการฆ่า'!$I:$I,$B67)</f>
        <v>0</v>
      </c>
      <c r="R67" s="11">
        <f>COUNTIFS('เคี้ยวเอื้อง รายชุดการฆ่า'!$F:$F,$A67,'เคี้ยวเอื้อง รายชุดการฆ่า'!$I:$I,$B67)</f>
        <v>0</v>
      </c>
      <c r="S67" s="11">
        <f>SUMIFS('เคี้ยวเอื้อง รายชุดการฆ่า'!AN:AN,'เคี้ยวเอื้อง รายชุดการฆ่า'!$F:$F,$A67,'เคี้ยวเอื้อง รายชุดการฆ่า'!$I:$I,$B67)</f>
        <v>0</v>
      </c>
      <c r="T67" s="11">
        <f>COUNTIFS('เคี้ยวเอื้อง รายชุดการฆ่า'!$F:$F,$A67,'เคี้ยวเอื้อง รายชุดการฆ่า'!$I:$I,$B67)</f>
        <v>0</v>
      </c>
    </row>
    <row r="68" spans="1:20">
      <c r="A68" s="9">
        <f>'เคี้ยวเอื้อง สรุปเดือน AM'!A68</f>
        <v>17</v>
      </c>
      <c r="B68" s="10" t="s">
        <v>41</v>
      </c>
      <c r="C68" s="11">
        <f>SUMIFS('เคี้ยวเอื้อง รายชุดการฆ่า'!X:X,'เคี้ยวเอื้อง รายชุดการฆ่า'!$F:$F,$A68,'เคี้ยวเอื้อง รายชุดการฆ่า'!$I:$I,$B68)</f>
        <v>0</v>
      </c>
      <c r="D68" s="11">
        <f>SUMIFS('เคี้ยวเอื้อง รายชุดการฆ่า'!Y:Y,'เคี้ยวเอื้อง รายชุดการฆ่า'!$F:$F,$A68,'เคี้ยวเอื้อง รายชุดการฆ่า'!$I:$I,$B68)</f>
        <v>0</v>
      </c>
      <c r="E68" s="11">
        <f>SUMIFS('เคี้ยวเอื้อง รายชุดการฆ่า'!Z:Z,'เคี้ยวเอื้อง รายชุดการฆ่า'!$F:$F,$A68,'เคี้ยวเอื้อง รายชุดการฆ่า'!$I:$I,$B68)</f>
        <v>0</v>
      </c>
      <c r="F68" s="11">
        <f>SUMIFS('เคี้ยวเอื้อง รายชุดการฆ่า'!AA:AA,'เคี้ยวเอื้อง รายชุดการฆ่า'!$F:$F,$A68,'เคี้ยวเอื้อง รายชุดการฆ่า'!$I:$I,$B68)</f>
        <v>0</v>
      </c>
      <c r="G68" s="11">
        <f>SUMIFS('เคี้ยวเอื้อง รายชุดการฆ่า'!AB:AB,'เคี้ยวเอื้อง รายชุดการฆ่า'!$F:$F,$A68,'เคี้ยวเอื้อง รายชุดการฆ่า'!$I:$I,$B68)</f>
        <v>0</v>
      </c>
      <c r="H68" s="11">
        <f>SUMIFS('เคี้ยวเอื้อง รายชุดการฆ่า'!AC:AC,'เคี้ยวเอื้อง รายชุดการฆ่า'!$F:$F,$A68,'เคี้ยวเอื้อง รายชุดการฆ่า'!$I:$I,$B68)</f>
        <v>0</v>
      </c>
      <c r="I68" s="11">
        <f>SUMIFS('เคี้ยวเอื้อง รายชุดการฆ่า'!AD:AD,'เคี้ยวเอื้อง รายชุดการฆ่า'!$F:$F,$A68,'เคี้ยวเอื้อง รายชุดการฆ่า'!$I:$I,$B68)</f>
        <v>0</v>
      </c>
      <c r="J68" s="11">
        <f>SUMIFS('เคี้ยวเอื้อง รายชุดการฆ่า'!AE:AE,'เคี้ยวเอื้อง รายชุดการฆ่า'!$F:$F,$A68,'เคี้ยวเอื้อง รายชุดการฆ่า'!$I:$I,$B68)</f>
        <v>0</v>
      </c>
      <c r="K68" s="11">
        <f>SUMIFS('เคี้ยวเอื้อง รายชุดการฆ่า'!AF:AF,'เคี้ยวเอื้อง รายชุดการฆ่า'!$F:$F,$A68,'เคี้ยวเอื้อง รายชุดการฆ่า'!$I:$I,$B68)</f>
        <v>0</v>
      </c>
      <c r="L68" s="11">
        <f>SUMIFS('เคี้ยวเอื้อง รายชุดการฆ่า'!AG:AG,'เคี้ยวเอื้อง รายชุดการฆ่า'!$F:$F,$A68,'เคี้ยวเอื้อง รายชุดการฆ่า'!$I:$I,$B68)</f>
        <v>0</v>
      </c>
      <c r="M68" s="11">
        <f>SUMIFS('เคี้ยวเอื้อง รายชุดการฆ่า'!AH:AH,'เคี้ยวเอื้อง รายชุดการฆ่า'!$F:$F,$A68,'เคี้ยวเอื้อง รายชุดการฆ่า'!$I:$I,$B68)</f>
        <v>0</v>
      </c>
      <c r="N68" s="11">
        <f>SUMIFS('เคี้ยวเอื้อง รายชุดการฆ่า'!AI:AI,'เคี้ยวเอื้อง รายชุดการฆ่า'!$F:$F,$A68,'เคี้ยวเอื้อง รายชุดการฆ่า'!$I:$I,$B68)</f>
        <v>0</v>
      </c>
      <c r="O68" s="11">
        <f>SUMIFS('เคี้ยวเอื้อง รายชุดการฆ่า'!AJ:AJ,'เคี้ยวเอื้อง รายชุดการฆ่า'!$F:$F,$A68,'เคี้ยวเอื้อง รายชุดการฆ่า'!$I:$I,$B68)</f>
        <v>0</v>
      </c>
      <c r="P68" s="11">
        <f>SUMIFS('เคี้ยวเอื้อง รายชุดการฆ่า'!AK:AK,'เคี้ยวเอื้อง รายชุดการฆ่า'!$F:$F,$A68,'เคี้ยวเอื้อง รายชุดการฆ่า'!$I:$I,$B68)</f>
        <v>0</v>
      </c>
      <c r="Q68" s="11">
        <f>SUMIFS('เคี้ยวเอื้อง รายชุดการฆ่า'!AL:AL,'เคี้ยวเอื้อง รายชุดการฆ่า'!$F:$F,$A68,'เคี้ยวเอื้อง รายชุดการฆ่า'!$I:$I,$B68)</f>
        <v>0</v>
      </c>
      <c r="R68" s="11">
        <f>COUNTIFS('เคี้ยวเอื้อง รายชุดการฆ่า'!$F:$F,$A68,'เคี้ยวเอื้อง รายชุดการฆ่า'!$I:$I,$B68)</f>
        <v>0</v>
      </c>
      <c r="S68" s="11">
        <f>SUMIFS('เคี้ยวเอื้อง รายชุดการฆ่า'!AN:AN,'เคี้ยวเอื้อง รายชุดการฆ่า'!$F:$F,$A68,'เคี้ยวเอื้อง รายชุดการฆ่า'!$I:$I,$B68)</f>
        <v>0</v>
      </c>
      <c r="T68" s="11">
        <f>COUNTIFS('เคี้ยวเอื้อง รายชุดการฆ่า'!$F:$F,$A68,'เคี้ยวเอื้อง รายชุดการฆ่า'!$I:$I,$B68)</f>
        <v>0</v>
      </c>
    </row>
    <row r="69" spans="1:20">
      <c r="A69" s="9">
        <f>'เคี้ยวเอื้อง สรุปเดือน AM'!A69</f>
        <v>17</v>
      </c>
      <c r="B69" s="10" t="s">
        <v>42</v>
      </c>
      <c r="C69" s="11">
        <f>SUMIFS('เคี้ยวเอื้อง รายชุดการฆ่า'!X:X,'เคี้ยวเอื้อง รายชุดการฆ่า'!$F:$F,$A69,'เคี้ยวเอื้อง รายชุดการฆ่า'!$I:$I,$B69)</f>
        <v>0</v>
      </c>
      <c r="D69" s="11">
        <f>SUMIFS('เคี้ยวเอื้อง รายชุดการฆ่า'!Y:Y,'เคี้ยวเอื้อง รายชุดการฆ่า'!$F:$F,$A69,'เคี้ยวเอื้อง รายชุดการฆ่า'!$I:$I,$B69)</f>
        <v>0</v>
      </c>
      <c r="E69" s="11">
        <f>SUMIFS('เคี้ยวเอื้อง รายชุดการฆ่า'!Z:Z,'เคี้ยวเอื้อง รายชุดการฆ่า'!$F:$F,$A69,'เคี้ยวเอื้อง รายชุดการฆ่า'!$I:$I,$B69)</f>
        <v>0</v>
      </c>
      <c r="F69" s="11">
        <f>SUMIFS('เคี้ยวเอื้อง รายชุดการฆ่า'!AA:AA,'เคี้ยวเอื้อง รายชุดการฆ่า'!$F:$F,$A69,'เคี้ยวเอื้อง รายชุดการฆ่า'!$I:$I,$B69)</f>
        <v>0</v>
      </c>
      <c r="G69" s="11">
        <f>SUMIFS('เคี้ยวเอื้อง รายชุดการฆ่า'!AB:AB,'เคี้ยวเอื้อง รายชุดการฆ่า'!$F:$F,$A69,'เคี้ยวเอื้อง รายชุดการฆ่า'!$I:$I,$B69)</f>
        <v>0</v>
      </c>
      <c r="H69" s="11">
        <f>SUMIFS('เคี้ยวเอื้อง รายชุดการฆ่า'!AC:AC,'เคี้ยวเอื้อง รายชุดการฆ่า'!$F:$F,$A69,'เคี้ยวเอื้อง รายชุดการฆ่า'!$I:$I,$B69)</f>
        <v>0</v>
      </c>
      <c r="I69" s="11">
        <f>SUMIFS('เคี้ยวเอื้อง รายชุดการฆ่า'!AD:AD,'เคี้ยวเอื้อง รายชุดการฆ่า'!$F:$F,$A69,'เคี้ยวเอื้อง รายชุดการฆ่า'!$I:$I,$B69)</f>
        <v>0</v>
      </c>
      <c r="J69" s="11">
        <f>SUMIFS('เคี้ยวเอื้อง รายชุดการฆ่า'!AE:AE,'เคี้ยวเอื้อง รายชุดการฆ่า'!$F:$F,$A69,'เคี้ยวเอื้อง รายชุดการฆ่า'!$I:$I,$B69)</f>
        <v>0</v>
      </c>
      <c r="K69" s="11">
        <f>SUMIFS('เคี้ยวเอื้อง รายชุดการฆ่า'!AF:AF,'เคี้ยวเอื้อง รายชุดการฆ่า'!$F:$F,$A69,'เคี้ยวเอื้อง รายชุดการฆ่า'!$I:$I,$B69)</f>
        <v>0</v>
      </c>
      <c r="L69" s="11">
        <f>SUMIFS('เคี้ยวเอื้อง รายชุดการฆ่า'!AG:AG,'เคี้ยวเอื้อง รายชุดการฆ่า'!$F:$F,$A69,'เคี้ยวเอื้อง รายชุดการฆ่า'!$I:$I,$B69)</f>
        <v>0</v>
      </c>
      <c r="M69" s="11">
        <f>SUMIFS('เคี้ยวเอื้อง รายชุดการฆ่า'!AH:AH,'เคี้ยวเอื้อง รายชุดการฆ่า'!$F:$F,$A69,'เคี้ยวเอื้อง รายชุดการฆ่า'!$I:$I,$B69)</f>
        <v>0</v>
      </c>
      <c r="N69" s="11">
        <f>SUMIFS('เคี้ยวเอื้อง รายชุดการฆ่า'!AI:AI,'เคี้ยวเอื้อง รายชุดการฆ่า'!$F:$F,$A69,'เคี้ยวเอื้อง รายชุดการฆ่า'!$I:$I,$B69)</f>
        <v>0</v>
      </c>
      <c r="O69" s="11">
        <f>SUMIFS('เคี้ยวเอื้อง รายชุดการฆ่า'!AJ:AJ,'เคี้ยวเอื้อง รายชุดการฆ่า'!$F:$F,$A69,'เคี้ยวเอื้อง รายชุดการฆ่า'!$I:$I,$B69)</f>
        <v>0</v>
      </c>
      <c r="P69" s="11">
        <f>SUMIFS('เคี้ยวเอื้อง รายชุดการฆ่า'!AK:AK,'เคี้ยวเอื้อง รายชุดการฆ่า'!$F:$F,$A69,'เคี้ยวเอื้อง รายชุดการฆ่า'!$I:$I,$B69)</f>
        <v>0</v>
      </c>
      <c r="Q69" s="11">
        <f>SUMIFS('เคี้ยวเอื้อง รายชุดการฆ่า'!AL:AL,'เคี้ยวเอื้อง รายชุดการฆ่า'!$F:$F,$A69,'เคี้ยวเอื้อง รายชุดการฆ่า'!$I:$I,$B69)</f>
        <v>0</v>
      </c>
      <c r="R69" s="11">
        <f>COUNTIFS('เคี้ยวเอื้อง รายชุดการฆ่า'!$F:$F,$A69,'เคี้ยวเอื้อง รายชุดการฆ่า'!$I:$I,$B69)</f>
        <v>0</v>
      </c>
      <c r="S69" s="11">
        <f>SUMIFS('เคี้ยวเอื้อง รายชุดการฆ่า'!AN:AN,'เคี้ยวเอื้อง รายชุดการฆ่า'!$F:$F,$A69,'เคี้ยวเอื้อง รายชุดการฆ่า'!$I:$I,$B69)</f>
        <v>0</v>
      </c>
      <c r="T69" s="11">
        <f>COUNTIFS('เคี้ยวเอื้อง รายชุดการฆ่า'!$F:$F,$A69,'เคี้ยวเอื้อง รายชุดการฆ่า'!$I:$I,$B69)</f>
        <v>0</v>
      </c>
    </row>
    <row r="70" spans="1:20">
      <c r="A70" s="9">
        <f>'เคี้ยวเอื้อง สรุปเดือน AM'!A70</f>
        <v>17</v>
      </c>
      <c r="B70" s="10" t="s">
        <v>43</v>
      </c>
      <c r="C70" s="11">
        <f>SUMIFS('เคี้ยวเอื้อง รายชุดการฆ่า'!X:X,'เคี้ยวเอื้อง รายชุดการฆ่า'!$F:$F,$A70,'เคี้ยวเอื้อง รายชุดการฆ่า'!$I:$I,$B70)</f>
        <v>0</v>
      </c>
      <c r="D70" s="11">
        <f>SUMIFS('เคี้ยวเอื้อง รายชุดการฆ่า'!Y:Y,'เคี้ยวเอื้อง รายชุดการฆ่า'!$F:$F,$A70,'เคี้ยวเอื้อง รายชุดการฆ่า'!$I:$I,$B70)</f>
        <v>0</v>
      </c>
      <c r="E70" s="11">
        <f>SUMIFS('เคี้ยวเอื้อง รายชุดการฆ่า'!Z:Z,'เคี้ยวเอื้อง รายชุดการฆ่า'!$F:$F,$A70,'เคี้ยวเอื้อง รายชุดการฆ่า'!$I:$I,$B70)</f>
        <v>0</v>
      </c>
      <c r="F70" s="11">
        <f>SUMIFS('เคี้ยวเอื้อง รายชุดการฆ่า'!AA:AA,'เคี้ยวเอื้อง รายชุดการฆ่า'!$F:$F,$A70,'เคี้ยวเอื้อง รายชุดการฆ่า'!$I:$I,$B70)</f>
        <v>0</v>
      </c>
      <c r="G70" s="11">
        <f>SUMIFS('เคี้ยวเอื้อง รายชุดการฆ่า'!AB:AB,'เคี้ยวเอื้อง รายชุดการฆ่า'!$F:$F,$A70,'เคี้ยวเอื้อง รายชุดการฆ่า'!$I:$I,$B70)</f>
        <v>0</v>
      </c>
      <c r="H70" s="11">
        <f>SUMIFS('เคี้ยวเอื้อง รายชุดการฆ่า'!AC:AC,'เคี้ยวเอื้อง รายชุดการฆ่า'!$F:$F,$A70,'เคี้ยวเอื้อง รายชุดการฆ่า'!$I:$I,$B70)</f>
        <v>0</v>
      </c>
      <c r="I70" s="11">
        <f>SUMIFS('เคี้ยวเอื้อง รายชุดการฆ่า'!AD:AD,'เคี้ยวเอื้อง รายชุดการฆ่า'!$F:$F,$A70,'เคี้ยวเอื้อง รายชุดการฆ่า'!$I:$I,$B70)</f>
        <v>0</v>
      </c>
      <c r="J70" s="11">
        <f>SUMIFS('เคี้ยวเอื้อง รายชุดการฆ่า'!AE:AE,'เคี้ยวเอื้อง รายชุดการฆ่า'!$F:$F,$A70,'เคี้ยวเอื้อง รายชุดการฆ่า'!$I:$I,$B70)</f>
        <v>0</v>
      </c>
      <c r="K70" s="11">
        <f>SUMIFS('เคี้ยวเอื้อง รายชุดการฆ่า'!AF:AF,'เคี้ยวเอื้อง รายชุดการฆ่า'!$F:$F,$A70,'เคี้ยวเอื้อง รายชุดการฆ่า'!$I:$I,$B70)</f>
        <v>0</v>
      </c>
      <c r="L70" s="11">
        <f>SUMIFS('เคี้ยวเอื้อง รายชุดการฆ่า'!AG:AG,'เคี้ยวเอื้อง รายชุดการฆ่า'!$F:$F,$A70,'เคี้ยวเอื้อง รายชุดการฆ่า'!$I:$I,$B70)</f>
        <v>0</v>
      </c>
      <c r="M70" s="11">
        <f>SUMIFS('เคี้ยวเอื้อง รายชุดการฆ่า'!AH:AH,'เคี้ยวเอื้อง รายชุดการฆ่า'!$F:$F,$A70,'เคี้ยวเอื้อง รายชุดการฆ่า'!$I:$I,$B70)</f>
        <v>0</v>
      </c>
      <c r="N70" s="11">
        <f>SUMIFS('เคี้ยวเอื้อง รายชุดการฆ่า'!AI:AI,'เคี้ยวเอื้อง รายชุดการฆ่า'!$F:$F,$A70,'เคี้ยวเอื้อง รายชุดการฆ่า'!$I:$I,$B70)</f>
        <v>0</v>
      </c>
      <c r="O70" s="11">
        <f>SUMIFS('เคี้ยวเอื้อง รายชุดการฆ่า'!AJ:AJ,'เคี้ยวเอื้อง รายชุดการฆ่า'!$F:$F,$A70,'เคี้ยวเอื้อง รายชุดการฆ่า'!$I:$I,$B70)</f>
        <v>0</v>
      </c>
      <c r="P70" s="11">
        <f>SUMIFS('เคี้ยวเอื้อง รายชุดการฆ่า'!AK:AK,'เคี้ยวเอื้อง รายชุดการฆ่า'!$F:$F,$A70,'เคี้ยวเอื้อง รายชุดการฆ่า'!$I:$I,$B70)</f>
        <v>0</v>
      </c>
      <c r="Q70" s="11">
        <f>SUMIFS('เคี้ยวเอื้อง รายชุดการฆ่า'!AL:AL,'เคี้ยวเอื้อง รายชุดการฆ่า'!$F:$F,$A70,'เคี้ยวเอื้อง รายชุดการฆ่า'!$I:$I,$B70)</f>
        <v>0</v>
      </c>
      <c r="R70" s="11">
        <f>COUNTIFS('เคี้ยวเอื้อง รายชุดการฆ่า'!$F:$F,$A70,'เคี้ยวเอื้อง รายชุดการฆ่า'!$I:$I,$B70)</f>
        <v>0</v>
      </c>
      <c r="S70" s="11">
        <f>SUMIFS('เคี้ยวเอื้อง รายชุดการฆ่า'!AN:AN,'เคี้ยวเอื้อง รายชุดการฆ่า'!$F:$F,$A70,'เคี้ยวเอื้อง รายชุดการฆ่า'!$I:$I,$B70)</f>
        <v>0</v>
      </c>
      <c r="T70" s="11">
        <f>COUNTIFS('เคี้ยวเอื้อง รายชุดการฆ่า'!$F:$F,$A70,'เคี้ยวเอื้อง รายชุดการฆ่า'!$I:$I,$B70)</f>
        <v>0</v>
      </c>
    </row>
    <row r="71" spans="1:20">
      <c r="A71" s="9">
        <f>'เคี้ยวเอื้อง สรุปเดือน AM'!A71</f>
        <v>17</v>
      </c>
      <c r="B71" s="10" t="s">
        <v>44</v>
      </c>
      <c r="C71" s="11">
        <f>SUMIFS('เคี้ยวเอื้อง รายชุดการฆ่า'!X:X,'เคี้ยวเอื้อง รายชุดการฆ่า'!$F:$F,$A71,'เคี้ยวเอื้อง รายชุดการฆ่า'!$I:$I,$B71)</f>
        <v>0</v>
      </c>
      <c r="D71" s="11">
        <f>SUMIFS('เคี้ยวเอื้อง รายชุดการฆ่า'!Y:Y,'เคี้ยวเอื้อง รายชุดการฆ่า'!$F:$F,$A71,'เคี้ยวเอื้อง รายชุดการฆ่า'!$I:$I,$B71)</f>
        <v>0</v>
      </c>
      <c r="E71" s="11">
        <f>SUMIFS('เคี้ยวเอื้อง รายชุดการฆ่า'!Z:Z,'เคี้ยวเอื้อง รายชุดการฆ่า'!$F:$F,$A71,'เคี้ยวเอื้อง รายชุดการฆ่า'!$I:$I,$B71)</f>
        <v>0</v>
      </c>
      <c r="F71" s="11">
        <f>SUMIFS('เคี้ยวเอื้อง รายชุดการฆ่า'!AA:AA,'เคี้ยวเอื้อง รายชุดการฆ่า'!$F:$F,$A71,'เคี้ยวเอื้อง รายชุดการฆ่า'!$I:$I,$B71)</f>
        <v>0</v>
      </c>
      <c r="G71" s="11">
        <f>SUMIFS('เคี้ยวเอื้อง รายชุดการฆ่า'!AB:AB,'เคี้ยวเอื้อง รายชุดการฆ่า'!$F:$F,$A71,'เคี้ยวเอื้อง รายชุดการฆ่า'!$I:$I,$B71)</f>
        <v>0</v>
      </c>
      <c r="H71" s="11">
        <f>SUMIFS('เคี้ยวเอื้อง รายชุดการฆ่า'!AC:AC,'เคี้ยวเอื้อง รายชุดการฆ่า'!$F:$F,$A71,'เคี้ยวเอื้อง รายชุดการฆ่า'!$I:$I,$B71)</f>
        <v>0</v>
      </c>
      <c r="I71" s="11">
        <f>SUMIFS('เคี้ยวเอื้อง รายชุดการฆ่า'!AD:AD,'เคี้ยวเอื้อง รายชุดการฆ่า'!$F:$F,$A71,'เคี้ยวเอื้อง รายชุดการฆ่า'!$I:$I,$B71)</f>
        <v>0</v>
      </c>
      <c r="J71" s="11">
        <f>SUMIFS('เคี้ยวเอื้อง รายชุดการฆ่า'!AE:AE,'เคี้ยวเอื้อง รายชุดการฆ่า'!$F:$F,$A71,'เคี้ยวเอื้อง รายชุดการฆ่า'!$I:$I,$B71)</f>
        <v>0</v>
      </c>
      <c r="K71" s="11">
        <f>SUMIFS('เคี้ยวเอื้อง รายชุดการฆ่า'!AF:AF,'เคี้ยวเอื้อง รายชุดการฆ่า'!$F:$F,$A71,'เคี้ยวเอื้อง รายชุดการฆ่า'!$I:$I,$B71)</f>
        <v>0</v>
      </c>
      <c r="L71" s="11">
        <f>SUMIFS('เคี้ยวเอื้อง รายชุดการฆ่า'!AG:AG,'เคี้ยวเอื้อง รายชุดการฆ่า'!$F:$F,$A71,'เคี้ยวเอื้อง รายชุดการฆ่า'!$I:$I,$B71)</f>
        <v>0</v>
      </c>
      <c r="M71" s="11">
        <f>SUMIFS('เคี้ยวเอื้อง รายชุดการฆ่า'!AH:AH,'เคี้ยวเอื้อง รายชุดการฆ่า'!$F:$F,$A71,'เคี้ยวเอื้อง รายชุดการฆ่า'!$I:$I,$B71)</f>
        <v>0</v>
      </c>
      <c r="N71" s="11">
        <f>SUMIFS('เคี้ยวเอื้อง รายชุดการฆ่า'!AI:AI,'เคี้ยวเอื้อง รายชุดการฆ่า'!$F:$F,$A71,'เคี้ยวเอื้อง รายชุดการฆ่า'!$I:$I,$B71)</f>
        <v>0</v>
      </c>
      <c r="O71" s="11">
        <f>SUMIFS('เคี้ยวเอื้อง รายชุดการฆ่า'!AJ:AJ,'เคี้ยวเอื้อง รายชุดการฆ่า'!$F:$F,$A71,'เคี้ยวเอื้อง รายชุดการฆ่า'!$I:$I,$B71)</f>
        <v>0</v>
      </c>
      <c r="P71" s="11">
        <f>SUMIFS('เคี้ยวเอื้อง รายชุดการฆ่า'!AK:AK,'เคี้ยวเอื้อง รายชุดการฆ่า'!$F:$F,$A71,'เคี้ยวเอื้อง รายชุดการฆ่า'!$I:$I,$B71)</f>
        <v>0</v>
      </c>
      <c r="Q71" s="11">
        <f>SUMIFS('เคี้ยวเอื้อง รายชุดการฆ่า'!AL:AL,'เคี้ยวเอื้อง รายชุดการฆ่า'!$F:$F,$A71,'เคี้ยวเอื้อง รายชุดการฆ่า'!$I:$I,$B71)</f>
        <v>0</v>
      </c>
      <c r="R71" s="11">
        <f>COUNTIFS('เคี้ยวเอื้อง รายชุดการฆ่า'!$F:$F,$A71,'เคี้ยวเอื้อง รายชุดการฆ่า'!$I:$I,$B71)</f>
        <v>0</v>
      </c>
      <c r="S71" s="11">
        <f>SUMIFS('เคี้ยวเอื้อง รายชุดการฆ่า'!AN:AN,'เคี้ยวเอื้อง รายชุดการฆ่า'!$F:$F,$A71,'เคี้ยวเอื้อง รายชุดการฆ่า'!$I:$I,$B71)</f>
        <v>0</v>
      </c>
      <c r="T71" s="11">
        <f>COUNTIFS('เคี้ยวเอื้อง รายชุดการฆ่า'!$F:$F,$A71,'เคี้ยวเอื้อง รายชุดการฆ่า'!$I:$I,$B71)</f>
        <v>0</v>
      </c>
    </row>
    <row r="72" spans="1:20">
      <c r="A72" s="9">
        <f>'เคี้ยวเอื้อง สรุปเดือน AM'!A72</f>
        <v>18</v>
      </c>
      <c r="B72" s="10" t="s">
        <v>41</v>
      </c>
      <c r="C72" s="11">
        <f>SUMIFS('เคี้ยวเอื้อง รายชุดการฆ่า'!X:X,'เคี้ยวเอื้อง รายชุดการฆ่า'!$F:$F,$A72,'เคี้ยวเอื้อง รายชุดการฆ่า'!$I:$I,$B72)</f>
        <v>0</v>
      </c>
      <c r="D72" s="11">
        <f>SUMIFS('เคี้ยวเอื้อง รายชุดการฆ่า'!Y:Y,'เคี้ยวเอื้อง รายชุดการฆ่า'!$F:$F,$A72,'เคี้ยวเอื้อง รายชุดการฆ่า'!$I:$I,$B72)</f>
        <v>0</v>
      </c>
      <c r="E72" s="11">
        <f>SUMIFS('เคี้ยวเอื้อง รายชุดการฆ่า'!Z:Z,'เคี้ยวเอื้อง รายชุดการฆ่า'!$F:$F,$A72,'เคี้ยวเอื้อง รายชุดการฆ่า'!$I:$I,$B72)</f>
        <v>0</v>
      </c>
      <c r="F72" s="11">
        <f>SUMIFS('เคี้ยวเอื้อง รายชุดการฆ่า'!AA:AA,'เคี้ยวเอื้อง รายชุดการฆ่า'!$F:$F,$A72,'เคี้ยวเอื้อง รายชุดการฆ่า'!$I:$I,$B72)</f>
        <v>0</v>
      </c>
      <c r="G72" s="11">
        <f>SUMIFS('เคี้ยวเอื้อง รายชุดการฆ่า'!AB:AB,'เคี้ยวเอื้อง รายชุดการฆ่า'!$F:$F,$A72,'เคี้ยวเอื้อง รายชุดการฆ่า'!$I:$I,$B72)</f>
        <v>0</v>
      </c>
      <c r="H72" s="11">
        <f>SUMIFS('เคี้ยวเอื้อง รายชุดการฆ่า'!AC:AC,'เคี้ยวเอื้อง รายชุดการฆ่า'!$F:$F,$A72,'เคี้ยวเอื้อง รายชุดการฆ่า'!$I:$I,$B72)</f>
        <v>0</v>
      </c>
      <c r="I72" s="11">
        <f>SUMIFS('เคี้ยวเอื้อง รายชุดการฆ่า'!AD:AD,'เคี้ยวเอื้อง รายชุดการฆ่า'!$F:$F,$A72,'เคี้ยวเอื้อง รายชุดการฆ่า'!$I:$I,$B72)</f>
        <v>0</v>
      </c>
      <c r="J72" s="11">
        <f>SUMIFS('เคี้ยวเอื้อง รายชุดการฆ่า'!AE:AE,'เคี้ยวเอื้อง รายชุดการฆ่า'!$F:$F,$A72,'เคี้ยวเอื้อง รายชุดการฆ่า'!$I:$I,$B72)</f>
        <v>0</v>
      </c>
      <c r="K72" s="11">
        <f>SUMIFS('เคี้ยวเอื้อง รายชุดการฆ่า'!AF:AF,'เคี้ยวเอื้อง รายชุดการฆ่า'!$F:$F,$A72,'เคี้ยวเอื้อง รายชุดการฆ่า'!$I:$I,$B72)</f>
        <v>0</v>
      </c>
      <c r="L72" s="11">
        <f>SUMIFS('เคี้ยวเอื้อง รายชุดการฆ่า'!AG:AG,'เคี้ยวเอื้อง รายชุดการฆ่า'!$F:$F,$A72,'เคี้ยวเอื้อง รายชุดการฆ่า'!$I:$I,$B72)</f>
        <v>0</v>
      </c>
      <c r="M72" s="11">
        <f>SUMIFS('เคี้ยวเอื้อง รายชุดการฆ่า'!AH:AH,'เคี้ยวเอื้อง รายชุดการฆ่า'!$F:$F,$A72,'เคี้ยวเอื้อง รายชุดการฆ่า'!$I:$I,$B72)</f>
        <v>0</v>
      </c>
      <c r="N72" s="11">
        <f>SUMIFS('เคี้ยวเอื้อง รายชุดการฆ่า'!AI:AI,'เคี้ยวเอื้อง รายชุดการฆ่า'!$F:$F,$A72,'เคี้ยวเอื้อง รายชุดการฆ่า'!$I:$I,$B72)</f>
        <v>0</v>
      </c>
      <c r="O72" s="11">
        <f>SUMIFS('เคี้ยวเอื้อง รายชุดการฆ่า'!AJ:AJ,'เคี้ยวเอื้อง รายชุดการฆ่า'!$F:$F,$A72,'เคี้ยวเอื้อง รายชุดการฆ่า'!$I:$I,$B72)</f>
        <v>0</v>
      </c>
      <c r="P72" s="11">
        <f>SUMIFS('เคี้ยวเอื้อง รายชุดการฆ่า'!AK:AK,'เคี้ยวเอื้อง รายชุดการฆ่า'!$F:$F,$A72,'เคี้ยวเอื้อง รายชุดการฆ่า'!$I:$I,$B72)</f>
        <v>0</v>
      </c>
      <c r="Q72" s="11">
        <f>SUMIFS('เคี้ยวเอื้อง รายชุดการฆ่า'!AL:AL,'เคี้ยวเอื้อง รายชุดการฆ่า'!$F:$F,$A72,'เคี้ยวเอื้อง รายชุดการฆ่า'!$I:$I,$B72)</f>
        <v>0</v>
      </c>
      <c r="R72" s="11">
        <f>COUNTIFS('เคี้ยวเอื้อง รายชุดการฆ่า'!$F:$F,$A72,'เคี้ยวเอื้อง รายชุดการฆ่า'!$I:$I,$B72)</f>
        <v>0</v>
      </c>
      <c r="S72" s="11">
        <f>SUMIFS('เคี้ยวเอื้อง รายชุดการฆ่า'!AN:AN,'เคี้ยวเอื้อง รายชุดการฆ่า'!$F:$F,$A72,'เคี้ยวเอื้อง รายชุดการฆ่า'!$I:$I,$B72)</f>
        <v>0</v>
      </c>
      <c r="T72" s="11">
        <f>COUNTIFS('เคี้ยวเอื้อง รายชุดการฆ่า'!$F:$F,$A72,'เคี้ยวเอื้อง รายชุดการฆ่า'!$I:$I,$B72)</f>
        <v>0</v>
      </c>
    </row>
    <row r="73" spans="1:20">
      <c r="A73" s="9">
        <f>'เคี้ยวเอื้อง สรุปเดือน AM'!A73</f>
        <v>18</v>
      </c>
      <c r="B73" s="10" t="s">
        <v>42</v>
      </c>
      <c r="C73" s="11">
        <f>SUMIFS('เคี้ยวเอื้อง รายชุดการฆ่า'!X:X,'เคี้ยวเอื้อง รายชุดการฆ่า'!$F:$F,$A73,'เคี้ยวเอื้อง รายชุดการฆ่า'!$I:$I,$B73)</f>
        <v>0</v>
      </c>
      <c r="D73" s="11">
        <f>SUMIFS('เคี้ยวเอื้อง รายชุดการฆ่า'!Y:Y,'เคี้ยวเอื้อง รายชุดการฆ่า'!$F:$F,$A73,'เคี้ยวเอื้อง รายชุดการฆ่า'!$I:$I,$B73)</f>
        <v>0</v>
      </c>
      <c r="E73" s="11">
        <f>SUMIFS('เคี้ยวเอื้อง รายชุดการฆ่า'!Z:Z,'เคี้ยวเอื้อง รายชุดการฆ่า'!$F:$F,$A73,'เคี้ยวเอื้อง รายชุดการฆ่า'!$I:$I,$B73)</f>
        <v>0</v>
      </c>
      <c r="F73" s="11">
        <f>SUMIFS('เคี้ยวเอื้อง รายชุดการฆ่า'!AA:AA,'เคี้ยวเอื้อง รายชุดการฆ่า'!$F:$F,$A73,'เคี้ยวเอื้อง รายชุดการฆ่า'!$I:$I,$B73)</f>
        <v>0</v>
      </c>
      <c r="G73" s="11">
        <f>SUMIFS('เคี้ยวเอื้อง รายชุดการฆ่า'!AB:AB,'เคี้ยวเอื้อง รายชุดการฆ่า'!$F:$F,$A73,'เคี้ยวเอื้อง รายชุดการฆ่า'!$I:$I,$B73)</f>
        <v>0</v>
      </c>
      <c r="H73" s="11">
        <f>SUMIFS('เคี้ยวเอื้อง รายชุดการฆ่า'!AC:AC,'เคี้ยวเอื้อง รายชุดการฆ่า'!$F:$F,$A73,'เคี้ยวเอื้อง รายชุดการฆ่า'!$I:$I,$B73)</f>
        <v>0</v>
      </c>
      <c r="I73" s="11">
        <f>SUMIFS('เคี้ยวเอื้อง รายชุดการฆ่า'!AD:AD,'เคี้ยวเอื้อง รายชุดการฆ่า'!$F:$F,$A73,'เคี้ยวเอื้อง รายชุดการฆ่า'!$I:$I,$B73)</f>
        <v>0</v>
      </c>
      <c r="J73" s="11">
        <f>SUMIFS('เคี้ยวเอื้อง รายชุดการฆ่า'!AE:AE,'เคี้ยวเอื้อง รายชุดการฆ่า'!$F:$F,$A73,'เคี้ยวเอื้อง รายชุดการฆ่า'!$I:$I,$B73)</f>
        <v>0</v>
      </c>
      <c r="K73" s="11">
        <f>SUMIFS('เคี้ยวเอื้อง รายชุดการฆ่า'!AF:AF,'เคี้ยวเอื้อง รายชุดการฆ่า'!$F:$F,$A73,'เคี้ยวเอื้อง รายชุดการฆ่า'!$I:$I,$B73)</f>
        <v>0</v>
      </c>
      <c r="L73" s="11">
        <f>SUMIFS('เคี้ยวเอื้อง รายชุดการฆ่า'!AG:AG,'เคี้ยวเอื้อง รายชุดการฆ่า'!$F:$F,$A73,'เคี้ยวเอื้อง รายชุดการฆ่า'!$I:$I,$B73)</f>
        <v>0</v>
      </c>
      <c r="M73" s="11">
        <f>SUMIFS('เคี้ยวเอื้อง รายชุดการฆ่า'!AH:AH,'เคี้ยวเอื้อง รายชุดการฆ่า'!$F:$F,$A73,'เคี้ยวเอื้อง รายชุดการฆ่า'!$I:$I,$B73)</f>
        <v>0</v>
      </c>
      <c r="N73" s="11">
        <f>SUMIFS('เคี้ยวเอื้อง รายชุดการฆ่า'!AI:AI,'เคี้ยวเอื้อง รายชุดการฆ่า'!$F:$F,$A73,'เคี้ยวเอื้อง รายชุดการฆ่า'!$I:$I,$B73)</f>
        <v>0</v>
      </c>
      <c r="O73" s="11">
        <f>SUMIFS('เคี้ยวเอื้อง รายชุดการฆ่า'!AJ:AJ,'เคี้ยวเอื้อง รายชุดการฆ่า'!$F:$F,$A73,'เคี้ยวเอื้อง รายชุดการฆ่า'!$I:$I,$B73)</f>
        <v>0</v>
      </c>
      <c r="P73" s="11">
        <f>SUMIFS('เคี้ยวเอื้อง รายชุดการฆ่า'!AK:AK,'เคี้ยวเอื้อง รายชุดการฆ่า'!$F:$F,$A73,'เคี้ยวเอื้อง รายชุดการฆ่า'!$I:$I,$B73)</f>
        <v>0</v>
      </c>
      <c r="Q73" s="11">
        <f>SUMIFS('เคี้ยวเอื้อง รายชุดการฆ่า'!AL:AL,'เคี้ยวเอื้อง รายชุดการฆ่า'!$F:$F,$A73,'เคี้ยวเอื้อง รายชุดการฆ่า'!$I:$I,$B73)</f>
        <v>0</v>
      </c>
      <c r="R73" s="11">
        <f>COUNTIFS('เคี้ยวเอื้อง รายชุดการฆ่า'!$F:$F,$A73,'เคี้ยวเอื้อง รายชุดการฆ่า'!$I:$I,$B73)</f>
        <v>0</v>
      </c>
      <c r="S73" s="11">
        <f>SUMIFS('เคี้ยวเอื้อง รายชุดการฆ่า'!AN:AN,'เคี้ยวเอื้อง รายชุดการฆ่า'!$F:$F,$A73,'เคี้ยวเอื้อง รายชุดการฆ่า'!$I:$I,$B73)</f>
        <v>0</v>
      </c>
      <c r="T73" s="11">
        <f>COUNTIFS('เคี้ยวเอื้อง รายชุดการฆ่า'!$F:$F,$A73,'เคี้ยวเอื้อง รายชุดการฆ่า'!$I:$I,$B73)</f>
        <v>0</v>
      </c>
    </row>
    <row r="74" spans="1:20">
      <c r="A74" s="9">
        <f>'เคี้ยวเอื้อง สรุปเดือน AM'!A74</f>
        <v>18</v>
      </c>
      <c r="B74" s="10" t="s">
        <v>43</v>
      </c>
      <c r="C74" s="11">
        <f>SUMIFS('เคี้ยวเอื้อง รายชุดการฆ่า'!X:X,'เคี้ยวเอื้อง รายชุดการฆ่า'!$F:$F,$A74,'เคี้ยวเอื้อง รายชุดการฆ่า'!$I:$I,$B74)</f>
        <v>0</v>
      </c>
      <c r="D74" s="11">
        <f>SUMIFS('เคี้ยวเอื้อง รายชุดการฆ่า'!Y:Y,'เคี้ยวเอื้อง รายชุดการฆ่า'!$F:$F,$A74,'เคี้ยวเอื้อง รายชุดการฆ่า'!$I:$I,$B74)</f>
        <v>0</v>
      </c>
      <c r="E74" s="11">
        <f>SUMIFS('เคี้ยวเอื้อง รายชุดการฆ่า'!Z:Z,'เคี้ยวเอื้อง รายชุดการฆ่า'!$F:$F,$A74,'เคี้ยวเอื้อง รายชุดการฆ่า'!$I:$I,$B74)</f>
        <v>0</v>
      </c>
      <c r="F74" s="11">
        <f>SUMIFS('เคี้ยวเอื้อง รายชุดการฆ่า'!AA:AA,'เคี้ยวเอื้อง รายชุดการฆ่า'!$F:$F,$A74,'เคี้ยวเอื้อง รายชุดการฆ่า'!$I:$I,$B74)</f>
        <v>0</v>
      </c>
      <c r="G74" s="11">
        <f>SUMIFS('เคี้ยวเอื้อง รายชุดการฆ่า'!AB:AB,'เคี้ยวเอื้อง รายชุดการฆ่า'!$F:$F,$A74,'เคี้ยวเอื้อง รายชุดการฆ่า'!$I:$I,$B74)</f>
        <v>0</v>
      </c>
      <c r="H74" s="11">
        <f>SUMIFS('เคี้ยวเอื้อง รายชุดการฆ่า'!AC:AC,'เคี้ยวเอื้อง รายชุดการฆ่า'!$F:$F,$A74,'เคี้ยวเอื้อง รายชุดการฆ่า'!$I:$I,$B74)</f>
        <v>0</v>
      </c>
      <c r="I74" s="11">
        <f>SUMIFS('เคี้ยวเอื้อง รายชุดการฆ่า'!AD:AD,'เคี้ยวเอื้อง รายชุดการฆ่า'!$F:$F,$A74,'เคี้ยวเอื้อง รายชุดการฆ่า'!$I:$I,$B74)</f>
        <v>0</v>
      </c>
      <c r="J74" s="11">
        <f>SUMIFS('เคี้ยวเอื้อง รายชุดการฆ่า'!AE:AE,'เคี้ยวเอื้อง รายชุดการฆ่า'!$F:$F,$A74,'เคี้ยวเอื้อง รายชุดการฆ่า'!$I:$I,$B74)</f>
        <v>0</v>
      </c>
      <c r="K74" s="11">
        <f>SUMIFS('เคี้ยวเอื้อง รายชุดการฆ่า'!AF:AF,'เคี้ยวเอื้อง รายชุดการฆ่า'!$F:$F,$A74,'เคี้ยวเอื้อง รายชุดการฆ่า'!$I:$I,$B74)</f>
        <v>0</v>
      </c>
      <c r="L74" s="11">
        <f>SUMIFS('เคี้ยวเอื้อง รายชุดการฆ่า'!AG:AG,'เคี้ยวเอื้อง รายชุดการฆ่า'!$F:$F,$A74,'เคี้ยวเอื้อง รายชุดการฆ่า'!$I:$I,$B74)</f>
        <v>0</v>
      </c>
      <c r="M74" s="11">
        <f>SUMIFS('เคี้ยวเอื้อง รายชุดการฆ่า'!AH:AH,'เคี้ยวเอื้อง รายชุดการฆ่า'!$F:$F,$A74,'เคี้ยวเอื้อง รายชุดการฆ่า'!$I:$I,$B74)</f>
        <v>0</v>
      </c>
      <c r="N74" s="11">
        <f>SUMIFS('เคี้ยวเอื้อง รายชุดการฆ่า'!AI:AI,'เคี้ยวเอื้อง รายชุดการฆ่า'!$F:$F,$A74,'เคี้ยวเอื้อง รายชุดการฆ่า'!$I:$I,$B74)</f>
        <v>0</v>
      </c>
      <c r="O74" s="11">
        <f>SUMIFS('เคี้ยวเอื้อง รายชุดการฆ่า'!AJ:AJ,'เคี้ยวเอื้อง รายชุดการฆ่า'!$F:$F,$A74,'เคี้ยวเอื้อง รายชุดการฆ่า'!$I:$I,$B74)</f>
        <v>0</v>
      </c>
      <c r="P74" s="11">
        <f>SUMIFS('เคี้ยวเอื้อง รายชุดการฆ่า'!AK:AK,'เคี้ยวเอื้อง รายชุดการฆ่า'!$F:$F,$A74,'เคี้ยวเอื้อง รายชุดการฆ่า'!$I:$I,$B74)</f>
        <v>0</v>
      </c>
      <c r="Q74" s="11">
        <f>SUMIFS('เคี้ยวเอื้อง รายชุดการฆ่า'!AL:AL,'เคี้ยวเอื้อง รายชุดการฆ่า'!$F:$F,$A74,'เคี้ยวเอื้อง รายชุดการฆ่า'!$I:$I,$B74)</f>
        <v>0</v>
      </c>
      <c r="R74" s="11">
        <f>COUNTIFS('เคี้ยวเอื้อง รายชุดการฆ่า'!$F:$F,$A74,'เคี้ยวเอื้อง รายชุดการฆ่า'!$I:$I,$B74)</f>
        <v>0</v>
      </c>
      <c r="S74" s="11">
        <f>SUMIFS('เคี้ยวเอื้อง รายชุดการฆ่า'!AN:AN,'เคี้ยวเอื้อง รายชุดการฆ่า'!$F:$F,$A74,'เคี้ยวเอื้อง รายชุดการฆ่า'!$I:$I,$B74)</f>
        <v>0</v>
      </c>
      <c r="T74" s="11">
        <f>COUNTIFS('เคี้ยวเอื้อง รายชุดการฆ่า'!$F:$F,$A74,'เคี้ยวเอื้อง รายชุดการฆ่า'!$I:$I,$B74)</f>
        <v>0</v>
      </c>
    </row>
    <row r="75" spans="1:20">
      <c r="A75" s="9">
        <f>'เคี้ยวเอื้อง สรุปเดือน AM'!A75</f>
        <v>18</v>
      </c>
      <c r="B75" s="10" t="s">
        <v>44</v>
      </c>
      <c r="C75" s="11">
        <f>SUMIFS('เคี้ยวเอื้อง รายชุดการฆ่า'!X:X,'เคี้ยวเอื้อง รายชุดการฆ่า'!$F:$F,$A75,'เคี้ยวเอื้อง รายชุดการฆ่า'!$I:$I,$B75)</f>
        <v>0</v>
      </c>
      <c r="D75" s="11">
        <f>SUMIFS('เคี้ยวเอื้อง รายชุดการฆ่า'!Y:Y,'เคี้ยวเอื้อง รายชุดการฆ่า'!$F:$F,$A75,'เคี้ยวเอื้อง รายชุดการฆ่า'!$I:$I,$B75)</f>
        <v>0</v>
      </c>
      <c r="E75" s="11">
        <f>SUMIFS('เคี้ยวเอื้อง รายชุดการฆ่า'!Z:Z,'เคี้ยวเอื้อง รายชุดการฆ่า'!$F:$F,$A75,'เคี้ยวเอื้อง รายชุดการฆ่า'!$I:$I,$B75)</f>
        <v>0</v>
      </c>
      <c r="F75" s="11">
        <f>SUMIFS('เคี้ยวเอื้อง รายชุดการฆ่า'!AA:AA,'เคี้ยวเอื้อง รายชุดการฆ่า'!$F:$F,$A75,'เคี้ยวเอื้อง รายชุดการฆ่า'!$I:$I,$B75)</f>
        <v>0</v>
      </c>
      <c r="G75" s="11">
        <f>SUMIFS('เคี้ยวเอื้อง รายชุดการฆ่า'!AB:AB,'เคี้ยวเอื้อง รายชุดการฆ่า'!$F:$F,$A75,'เคี้ยวเอื้อง รายชุดการฆ่า'!$I:$I,$B75)</f>
        <v>0</v>
      </c>
      <c r="H75" s="11">
        <f>SUMIFS('เคี้ยวเอื้อง รายชุดการฆ่า'!AC:AC,'เคี้ยวเอื้อง รายชุดการฆ่า'!$F:$F,$A75,'เคี้ยวเอื้อง รายชุดการฆ่า'!$I:$I,$B75)</f>
        <v>0</v>
      </c>
      <c r="I75" s="11">
        <f>SUMIFS('เคี้ยวเอื้อง รายชุดการฆ่า'!AD:AD,'เคี้ยวเอื้อง รายชุดการฆ่า'!$F:$F,$A75,'เคี้ยวเอื้อง รายชุดการฆ่า'!$I:$I,$B75)</f>
        <v>0</v>
      </c>
      <c r="J75" s="11">
        <f>SUMIFS('เคี้ยวเอื้อง รายชุดการฆ่า'!AE:AE,'เคี้ยวเอื้อง รายชุดการฆ่า'!$F:$F,$A75,'เคี้ยวเอื้อง รายชุดการฆ่า'!$I:$I,$B75)</f>
        <v>0</v>
      </c>
      <c r="K75" s="11">
        <f>SUMIFS('เคี้ยวเอื้อง รายชุดการฆ่า'!AF:AF,'เคี้ยวเอื้อง รายชุดการฆ่า'!$F:$F,$A75,'เคี้ยวเอื้อง รายชุดการฆ่า'!$I:$I,$B75)</f>
        <v>0</v>
      </c>
      <c r="L75" s="11">
        <f>SUMIFS('เคี้ยวเอื้อง รายชุดการฆ่า'!AG:AG,'เคี้ยวเอื้อง รายชุดการฆ่า'!$F:$F,$A75,'เคี้ยวเอื้อง รายชุดการฆ่า'!$I:$I,$B75)</f>
        <v>0</v>
      </c>
      <c r="M75" s="11">
        <f>SUMIFS('เคี้ยวเอื้อง รายชุดการฆ่า'!AH:AH,'เคี้ยวเอื้อง รายชุดการฆ่า'!$F:$F,$A75,'เคี้ยวเอื้อง รายชุดการฆ่า'!$I:$I,$B75)</f>
        <v>0</v>
      </c>
      <c r="N75" s="11">
        <f>SUMIFS('เคี้ยวเอื้อง รายชุดการฆ่า'!AI:AI,'เคี้ยวเอื้อง รายชุดการฆ่า'!$F:$F,$A75,'เคี้ยวเอื้อง รายชุดการฆ่า'!$I:$I,$B75)</f>
        <v>0</v>
      </c>
      <c r="O75" s="11">
        <f>SUMIFS('เคี้ยวเอื้อง รายชุดการฆ่า'!AJ:AJ,'เคี้ยวเอื้อง รายชุดการฆ่า'!$F:$F,$A75,'เคี้ยวเอื้อง รายชุดการฆ่า'!$I:$I,$B75)</f>
        <v>0</v>
      </c>
      <c r="P75" s="11">
        <f>SUMIFS('เคี้ยวเอื้อง รายชุดการฆ่า'!AK:AK,'เคี้ยวเอื้อง รายชุดการฆ่า'!$F:$F,$A75,'เคี้ยวเอื้อง รายชุดการฆ่า'!$I:$I,$B75)</f>
        <v>0</v>
      </c>
      <c r="Q75" s="11">
        <f>SUMIFS('เคี้ยวเอื้อง รายชุดการฆ่า'!AL:AL,'เคี้ยวเอื้อง รายชุดการฆ่า'!$F:$F,$A75,'เคี้ยวเอื้อง รายชุดการฆ่า'!$I:$I,$B75)</f>
        <v>0</v>
      </c>
      <c r="R75" s="11">
        <f>COUNTIFS('เคี้ยวเอื้อง รายชุดการฆ่า'!$F:$F,$A75,'เคี้ยวเอื้อง รายชุดการฆ่า'!$I:$I,$B75)</f>
        <v>0</v>
      </c>
      <c r="S75" s="11">
        <f>SUMIFS('เคี้ยวเอื้อง รายชุดการฆ่า'!AN:AN,'เคี้ยวเอื้อง รายชุดการฆ่า'!$F:$F,$A75,'เคี้ยวเอื้อง รายชุดการฆ่า'!$I:$I,$B75)</f>
        <v>0</v>
      </c>
      <c r="T75" s="11">
        <f>COUNTIFS('เคี้ยวเอื้อง รายชุดการฆ่า'!$F:$F,$A75,'เคี้ยวเอื้อง รายชุดการฆ่า'!$I:$I,$B75)</f>
        <v>0</v>
      </c>
    </row>
    <row r="76" spans="1:20">
      <c r="A76" s="9">
        <f>'เคี้ยวเอื้อง สรุปเดือน AM'!A76</f>
        <v>19</v>
      </c>
      <c r="B76" s="10" t="s">
        <v>41</v>
      </c>
      <c r="C76" s="11">
        <f>SUMIFS('เคี้ยวเอื้อง รายชุดการฆ่า'!X:X,'เคี้ยวเอื้อง รายชุดการฆ่า'!$F:$F,$A76,'เคี้ยวเอื้อง รายชุดการฆ่า'!$I:$I,$B76)</f>
        <v>0</v>
      </c>
      <c r="D76" s="11">
        <f>SUMIFS('เคี้ยวเอื้อง รายชุดการฆ่า'!Y:Y,'เคี้ยวเอื้อง รายชุดการฆ่า'!$F:$F,$A76,'เคี้ยวเอื้อง รายชุดการฆ่า'!$I:$I,$B76)</f>
        <v>0</v>
      </c>
      <c r="E76" s="11">
        <f>SUMIFS('เคี้ยวเอื้อง รายชุดการฆ่า'!Z:Z,'เคี้ยวเอื้อง รายชุดการฆ่า'!$F:$F,$A76,'เคี้ยวเอื้อง รายชุดการฆ่า'!$I:$I,$B76)</f>
        <v>0</v>
      </c>
      <c r="F76" s="11">
        <f>SUMIFS('เคี้ยวเอื้อง รายชุดการฆ่า'!AA:AA,'เคี้ยวเอื้อง รายชุดการฆ่า'!$F:$F,$A76,'เคี้ยวเอื้อง รายชุดการฆ่า'!$I:$I,$B76)</f>
        <v>0</v>
      </c>
      <c r="G76" s="11">
        <f>SUMIFS('เคี้ยวเอื้อง รายชุดการฆ่า'!AB:AB,'เคี้ยวเอื้อง รายชุดการฆ่า'!$F:$F,$A76,'เคี้ยวเอื้อง รายชุดการฆ่า'!$I:$I,$B76)</f>
        <v>0</v>
      </c>
      <c r="H76" s="11">
        <f>SUMIFS('เคี้ยวเอื้อง รายชุดการฆ่า'!AC:AC,'เคี้ยวเอื้อง รายชุดการฆ่า'!$F:$F,$A76,'เคี้ยวเอื้อง รายชุดการฆ่า'!$I:$I,$B76)</f>
        <v>0</v>
      </c>
      <c r="I76" s="11">
        <f>SUMIFS('เคี้ยวเอื้อง รายชุดการฆ่า'!AD:AD,'เคี้ยวเอื้อง รายชุดการฆ่า'!$F:$F,$A76,'เคี้ยวเอื้อง รายชุดการฆ่า'!$I:$I,$B76)</f>
        <v>0</v>
      </c>
      <c r="J76" s="11">
        <f>SUMIFS('เคี้ยวเอื้อง รายชุดการฆ่า'!AE:AE,'เคี้ยวเอื้อง รายชุดการฆ่า'!$F:$F,$A76,'เคี้ยวเอื้อง รายชุดการฆ่า'!$I:$I,$B76)</f>
        <v>0</v>
      </c>
      <c r="K76" s="11">
        <f>SUMIFS('เคี้ยวเอื้อง รายชุดการฆ่า'!AF:AF,'เคี้ยวเอื้อง รายชุดการฆ่า'!$F:$F,$A76,'เคี้ยวเอื้อง รายชุดการฆ่า'!$I:$I,$B76)</f>
        <v>0</v>
      </c>
      <c r="L76" s="11">
        <f>SUMIFS('เคี้ยวเอื้อง รายชุดการฆ่า'!AG:AG,'เคี้ยวเอื้อง รายชุดการฆ่า'!$F:$F,$A76,'เคี้ยวเอื้อง รายชุดการฆ่า'!$I:$I,$B76)</f>
        <v>0</v>
      </c>
      <c r="M76" s="11">
        <f>SUMIFS('เคี้ยวเอื้อง รายชุดการฆ่า'!AH:AH,'เคี้ยวเอื้อง รายชุดการฆ่า'!$F:$F,$A76,'เคี้ยวเอื้อง รายชุดการฆ่า'!$I:$I,$B76)</f>
        <v>0</v>
      </c>
      <c r="N76" s="11">
        <f>SUMIFS('เคี้ยวเอื้อง รายชุดการฆ่า'!AI:AI,'เคี้ยวเอื้อง รายชุดการฆ่า'!$F:$F,$A76,'เคี้ยวเอื้อง รายชุดการฆ่า'!$I:$I,$B76)</f>
        <v>0</v>
      </c>
      <c r="O76" s="11">
        <f>SUMIFS('เคี้ยวเอื้อง รายชุดการฆ่า'!AJ:AJ,'เคี้ยวเอื้อง รายชุดการฆ่า'!$F:$F,$A76,'เคี้ยวเอื้อง รายชุดการฆ่า'!$I:$I,$B76)</f>
        <v>0</v>
      </c>
      <c r="P76" s="11">
        <f>SUMIFS('เคี้ยวเอื้อง รายชุดการฆ่า'!AK:AK,'เคี้ยวเอื้อง รายชุดการฆ่า'!$F:$F,$A76,'เคี้ยวเอื้อง รายชุดการฆ่า'!$I:$I,$B76)</f>
        <v>0</v>
      </c>
      <c r="Q76" s="11">
        <f>SUMIFS('เคี้ยวเอื้อง รายชุดการฆ่า'!AL:AL,'เคี้ยวเอื้อง รายชุดการฆ่า'!$F:$F,$A76,'เคี้ยวเอื้อง รายชุดการฆ่า'!$I:$I,$B76)</f>
        <v>0</v>
      </c>
      <c r="R76" s="11">
        <f>COUNTIFS('เคี้ยวเอื้อง รายชุดการฆ่า'!$F:$F,$A76,'เคี้ยวเอื้อง รายชุดการฆ่า'!$I:$I,$B76)</f>
        <v>0</v>
      </c>
      <c r="S76" s="11">
        <f>SUMIFS('เคี้ยวเอื้อง รายชุดการฆ่า'!AN:AN,'เคี้ยวเอื้อง รายชุดการฆ่า'!$F:$F,$A76,'เคี้ยวเอื้อง รายชุดการฆ่า'!$I:$I,$B76)</f>
        <v>0</v>
      </c>
      <c r="T76" s="11">
        <f>COUNTIFS('เคี้ยวเอื้อง รายชุดการฆ่า'!$F:$F,$A76,'เคี้ยวเอื้อง รายชุดการฆ่า'!$I:$I,$B76)</f>
        <v>0</v>
      </c>
    </row>
    <row r="77" spans="1:20">
      <c r="A77" s="9">
        <f>'เคี้ยวเอื้อง สรุปเดือน AM'!A77</f>
        <v>19</v>
      </c>
      <c r="B77" s="10" t="s">
        <v>42</v>
      </c>
      <c r="C77" s="11">
        <f>SUMIFS('เคี้ยวเอื้อง รายชุดการฆ่า'!X:X,'เคี้ยวเอื้อง รายชุดการฆ่า'!$F:$F,$A77,'เคี้ยวเอื้อง รายชุดการฆ่า'!$I:$I,$B77)</f>
        <v>0</v>
      </c>
      <c r="D77" s="11">
        <f>SUMIFS('เคี้ยวเอื้อง รายชุดการฆ่า'!Y:Y,'เคี้ยวเอื้อง รายชุดการฆ่า'!$F:$F,$A77,'เคี้ยวเอื้อง รายชุดการฆ่า'!$I:$I,$B77)</f>
        <v>0</v>
      </c>
      <c r="E77" s="11">
        <f>SUMIFS('เคี้ยวเอื้อง รายชุดการฆ่า'!Z:Z,'เคี้ยวเอื้อง รายชุดการฆ่า'!$F:$F,$A77,'เคี้ยวเอื้อง รายชุดการฆ่า'!$I:$I,$B77)</f>
        <v>0</v>
      </c>
      <c r="F77" s="11">
        <f>SUMIFS('เคี้ยวเอื้อง รายชุดการฆ่า'!AA:AA,'เคี้ยวเอื้อง รายชุดการฆ่า'!$F:$F,$A77,'เคี้ยวเอื้อง รายชุดการฆ่า'!$I:$I,$B77)</f>
        <v>0</v>
      </c>
      <c r="G77" s="11">
        <f>SUMIFS('เคี้ยวเอื้อง รายชุดการฆ่า'!AB:AB,'เคี้ยวเอื้อง รายชุดการฆ่า'!$F:$F,$A77,'เคี้ยวเอื้อง รายชุดการฆ่า'!$I:$I,$B77)</f>
        <v>0</v>
      </c>
      <c r="H77" s="11">
        <f>SUMIFS('เคี้ยวเอื้อง รายชุดการฆ่า'!AC:AC,'เคี้ยวเอื้อง รายชุดการฆ่า'!$F:$F,$A77,'เคี้ยวเอื้อง รายชุดการฆ่า'!$I:$I,$B77)</f>
        <v>0</v>
      </c>
      <c r="I77" s="11">
        <f>SUMIFS('เคี้ยวเอื้อง รายชุดการฆ่า'!AD:AD,'เคี้ยวเอื้อง รายชุดการฆ่า'!$F:$F,$A77,'เคี้ยวเอื้อง รายชุดการฆ่า'!$I:$I,$B77)</f>
        <v>0</v>
      </c>
      <c r="J77" s="11">
        <f>SUMIFS('เคี้ยวเอื้อง รายชุดการฆ่า'!AE:AE,'เคี้ยวเอื้อง รายชุดการฆ่า'!$F:$F,$A77,'เคี้ยวเอื้อง รายชุดการฆ่า'!$I:$I,$B77)</f>
        <v>0</v>
      </c>
      <c r="K77" s="11">
        <f>SUMIFS('เคี้ยวเอื้อง รายชุดการฆ่า'!AF:AF,'เคี้ยวเอื้อง รายชุดการฆ่า'!$F:$F,$A77,'เคี้ยวเอื้อง รายชุดการฆ่า'!$I:$I,$B77)</f>
        <v>0</v>
      </c>
      <c r="L77" s="11">
        <f>SUMIFS('เคี้ยวเอื้อง รายชุดการฆ่า'!AG:AG,'เคี้ยวเอื้อง รายชุดการฆ่า'!$F:$F,$A77,'เคี้ยวเอื้อง รายชุดการฆ่า'!$I:$I,$B77)</f>
        <v>0</v>
      </c>
      <c r="M77" s="11">
        <f>SUMIFS('เคี้ยวเอื้อง รายชุดการฆ่า'!AH:AH,'เคี้ยวเอื้อง รายชุดการฆ่า'!$F:$F,$A77,'เคี้ยวเอื้อง รายชุดการฆ่า'!$I:$I,$B77)</f>
        <v>0</v>
      </c>
      <c r="N77" s="11">
        <f>SUMIFS('เคี้ยวเอื้อง รายชุดการฆ่า'!AI:AI,'เคี้ยวเอื้อง รายชุดการฆ่า'!$F:$F,$A77,'เคี้ยวเอื้อง รายชุดการฆ่า'!$I:$I,$B77)</f>
        <v>0</v>
      </c>
      <c r="O77" s="11">
        <f>SUMIFS('เคี้ยวเอื้อง รายชุดการฆ่า'!AJ:AJ,'เคี้ยวเอื้อง รายชุดการฆ่า'!$F:$F,$A77,'เคี้ยวเอื้อง รายชุดการฆ่า'!$I:$I,$B77)</f>
        <v>0</v>
      </c>
      <c r="P77" s="11">
        <f>SUMIFS('เคี้ยวเอื้อง รายชุดการฆ่า'!AK:AK,'เคี้ยวเอื้อง รายชุดการฆ่า'!$F:$F,$A77,'เคี้ยวเอื้อง รายชุดการฆ่า'!$I:$I,$B77)</f>
        <v>0</v>
      </c>
      <c r="Q77" s="11">
        <f>SUMIFS('เคี้ยวเอื้อง รายชุดการฆ่า'!AL:AL,'เคี้ยวเอื้อง รายชุดการฆ่า'!$F:$F,$A77,'เคี้ยวเอื้อง รายชุดการฆ่า'!$I:$I,$B77)</f>
        <v>0</v>
      </c>
      <c r="R77" s="11">
        <f>COUNTIFS('เคี้ยวเอื้อง รายชุดการฆ่า'!$F:$F,$A77,'เคี้ยวเอื้อง รายชุดการฆ่า'!$I:$I,$B77)</f>
        <v>0</v>
      </c>
      <c r="S77" s="11">
        <f>SUMIFS('เคี้ยวเอื้อง รายชุดการฆ่า'!AN:AN,'เคี้ยวเอื้อง รายชุดการฆ่า'!$F:$F,$A77,'เคี้ยวเอื้อง รายชุดการฆ่า'!$I:$I,$B77)</f>
        <v>0</v>
      </c>
      <c r="T77" s="11">
        <f>COUNTIFS('เคี้ยวเอื้อง รายชุดการฆ่า'!$F:$F,$A77,'เคี้ยวเอื้อง รายชุดการฆ่า'!$I:$I,$B77)</f>
        <v>0</v>
      </c>
    </row>
    <row r="78" spans="1:20">
      <c r="A78" s="9">
        <f>'เคี้ยวเอื้อง สรุปเดือน AM'!A78</f>
        <v>19</v>
      </c>
      <c r="B78" s="10" t="s">
        <v>43</v>
      </c>
      <c r="C78" s="11">
        <f>SUMIFS('เคี้ยวเอื้อง รายชุดการฆ่า'!X:X,'เคี้ยวเอื้อง รายชุดการฆ่า'!$F:$F,$A78,'เคี้ยวเอื้อง รายชุดการฆ่า'!$I:$I,$B78)</f>
        <v>0</v>
      </c>
      <c r="D78" s="11">
        <f>SUMIFS('เคี้ยวเอื้อง รายชุดการฆ่า'!Y:Y,'เคี้ยวเอื้อง รายชุดการฆ่า'!$F:$F,$A78,'เคี้ยวเอื้อง รายชุดการฆ่า'!$I:$I,$B78)</f>
        <v>0</v>
      </c>
      <c r="E78" s="11">
        <f>SUMIFS('เคี้ยวเอื้อง รายชุดการฆ่า'!Z:Z,'เคี้ยวเอื้อง รายชุดการฆ่า'!$F:$F,$A78,'เคี้ยวเอื้อง รายชุดการฆ่า'!$I:$I,$B78)</f>
        <v>0</v>
      </c>
      <c r="F78" s="11">
        <f>SUMIFS('เคี้ยวเอื้อง รายชุดการฆ่า'!AA:AA,'เคี้ยวเอื้อง รายชุดการฆ่า'!$F:$F,$A78,'เคี้ยวเอื้อง รายชุดการฆ่า'!$I:$I,$B78)</f>
        <v>0</v>
      </c>
      <c r="G78" s="11">
        <f>SUMIFS('เคี้ยวเอื้อง รายชุดการฆ่า'!AB:AB,'เคี้ยวเอื้อง รายชุดการฆ่า'!$F:$F,$A78,'เคี้ยวเอื้อง รายชุดการฆ่า'!$I:$I,$B78)</f>
        <v>0</v>
      </c>
      <c r="H78" s="11">
        <f>SUMIFS('เคี้ยวเอื้อง รายชุดการฆ่า'!AC:AC,'เคี้ยวเอื้อง รายชุดการฆ่า'!$F:$F,$A78,'เคี้ยวเอื้อง รายชุดการฆ่า'!$I:$I,$B78)</f>
        <v>0</v>
      </c>
      <c r="I78" s="11">
        <f>SUMIFS('เคี้ยวเอื้อง รายชุดการฆ่า'!AD:AD,'เคี้ยวเอื้อง รายชุดการฆ่า'!$F:$F,$A78,'เคี้ยวเอื้อง รายชุดการฆ่า'!$I:$I,$B78)</f>
        <v>0</v>
      </c>
      <c r="J78" s="11">
        <f>SUMIFS('เคี้ยวเอื้อง รายชุดการฆ่า'!AE:AE,'เคี้ยวเอื้อง รายชุดการฆ่า'!$F:$F,$A78,'เคี้ยวเอื้อง รายชุดการฆ่า'!$I:$I,$B78)</f>
        <v>0</v>
      </c>
      <c r="K78" s="11">
        <f>SUMIFS('เคี้ยวเอื้อง รายชุดการฆ่า'!AF:AF,'เคี้ยวเอื้อง รายชุดการฆ่า'!$F:$F,$A78,'เคี้ยวเอื้อง รายชุดการฆ่า'!$I:$I,$B78)</f>
        <v>0</v>
      </c>
      <c r="L78" s="11">
        <f>SUMIFS('เคี้ยวเอื้อง รายชุดการฆ่า'!AG:AG,'เคี้ยวเอื้อง รายชุดการฆ่า'!$F:$F,$A78,'เคี้ยวเอื้อง รายชุดการฆ่า'!$I:$I,$B78)</f>
        <v>0</v>
      </c>
      <c r="M78" s="11">
        <f>SUMIFS('เคี้ยวเอื้อง รายชุดการฆ่า'!AH:AH,'เคี้ยวเอื้อง รายชุดการฆ่า'!$F:$F,$A78,'เคี้ยวเอื้อง รายชุดการฆ่า'!$I:$I,$B78)</f>
        <v>0</v>
      </c>
      <c r="N78" s="11">
        <f>SUMIFS('เคี้ยวเอื้อง รายชุดการฆ่า'!AI:AI,'เคี้ยวเอื้อง รายชุดการฆ่า'!$F:$F,$A78,'เคี้ยวเอื้อง รายชุดการฆ่า'!$I:$I,$B78)</f>
        <v>0</v>
      </c>
      <c r="O78" s="11">
        <f>SUMIFS('เคี้ยวเอื้อง รายชุดการฆ่า'!AJ:AJ,'เคี้ยวเอื้อง รายชุดการฆ่า'!$F:$F,$A78,'เคี้ยวเอื้อง รายชุดการฆ่า'!$I:$I,$B78)</f>
        <v>0</v>
      </c>
      <c r="P78" s="11">
        <f>SUMIFS('เคี้ยวเอื้อง รายชุดการฆ่า'!AK:AK,'เคี้ยวเอื้อง รายชุดการฆ่า'!$F:$F,$A78,'เคี้ยวเอื้อง รายชุดการฆ่า'!$I:$I,$B78)</f>
        <v>0</v>
      </c>
      <c r="Q78" s="11">
        <f>SUMIFS('เคี้ยวเอื้อง รายชุดการฆ่า'!AL:AL,'เคี้ยวเอื้อง รายชุดการฆ่า'!$F:$F,$A78,'เคี้ยวเอื้อง รายชุดการฆ่า'!$I:$I,$B78)</f>
        <v>0</v>
      </c>
      <c r="R78" s="11">
        <f>COUNTIFS('เคี้ยวเอื้อง รายชุดการฆ่า'!$F:$F,$A78,'เคี้ยวเอื้อง รายชุดการฆ่า'!$I:$I,$B78)</f>
        <v>0</v>
      </c>
      <c r="S78" s="11">
        <f>SUMIFS('เคี้ยวเอื้อง รายชุดการฆ่า'!AN:AN,'เคี้ยวเอื้อง รายชุดการฆ่า'!$F:$F,$A78,'เคี้ยวเอื้อง รายชุดการฆ่า'!$I:$I,$B78)</f>
        <v>0</v>
      </c>
      <c r="T78" s="11">
        <f>COUNTIFS('เคี้ยวเอื้อง รายชุดการฆ่า'!$F:$F,$A78,'เคี้ยวเอื้อง รายชุดการฆ่า'!$I:$I,$B78)</f>
        <v>0</v>
      </c>
    </row>
    <row r="79" spans="1:20">
      <c r="A79" s="9">
        <f>'เคี้ยวเอื้อง สรุปเดือน AM'!A79</f>
        <v>19</v>
      </c>
      <c r="B79" s="10" t="s">
        <v>44</v>
      </c>
      <c r="C79" s="11">
        <f>SUMIFS('เคี้ยวเอื้อง รายชุดการฆ่า'!X:X,'เคี้ยวเอื้อง รายชุดการฆ่า'!$F:$F,$A79,'เคี้ยวเอื้อง รายชุดการฆ่า'!$I:$I,$B79)</f>
        <v>0</v>
      </c>
      <c r="D79" s="11">
        <f>SUMIFS('เคี้ยวเอื้อง รายชุดการฆ่า'!Y:Y,'เคี้ยวเอื้อง รายชุดการฆ่า'!$F:$F,$A79,'เคี้ยวเอื้อง รายชุดการฆ่า'!$I:$I,$B79)</f>
        <v>0</v>
      </c>
      <c r="E79" s="11">
        <f>SUMIFS('เคี้ยวเอื้อง รายชุดการฆ่า'!Z:Z,'เคี้ยวเอื้อง รายชุดการฆ่า'!$F:$F,$A79,'เคี้ยวเอื้อง รายชุดการฆ่า'!$I:$I,$B79)</f>
        <v>0</v>
      </c>
      <c r="F79" s="11">
        <f>SUMIFS('เคี้ยวเอื้อง รายชุดการฆ่า'!AA:AA,'เคี้ยวเอื้อง รายชุดการฆ่า'!$F:$F,$A79,'เคี้ยวเอื้อง รายชุดการฆ่า'!$I:$I,$B79)</f>
        <v>0</v>
      </c>
      <c r="G79" s="11">
        <f>SUMIFS('เคี้ยวเอื้อง รายชุดการฆ่า'!AB:AB,'เคี้ยวเอื้อง รายชุดการฆ่า'!$F:$F,$A79,'เคี้ยวเอื้อง รายชุดการฆ่า'!$I:$I,$B79)</f>
        <v>0</v>
      </c>
      <c r="H79" s="11">
        <f>SUMIFS('เคี้ยวเอื้อง รายชุดการฆ่า'!AC:AC,'เคี้ยวเอื้อง รายชุดการฆ่า'!$F:$F,$A79,'เคี้ยวเอื้อง รายชุดการฆ่า'!$I:$I,$B79)</f>
        <v>0</v>
      </c>
      <c r="I79" s="11">
        <f>SUMIFS('เคี้ยวเอื้อง รายชุดการฆ่า'!AD:AD,'เคี้ยวเอื้อง รายชุดการฆ่า'!$F:$F,$A79,'เคี้ยวเอื้อง รายชุดการฆ่า'!$I:$I,$B79)</f>
        <v>0</v>
      </c>
      <c r="J79" s="11">
        <f>SUMIFS('เคี้ยวเอื้อง รายชุดการฆ่า'!AE:AE,'เคี้ยวเอื้อง รายชุดการฆ่า'!$F:$F,$A79,'เคี้ยวเอื้อง รายชุดการฆ่า'!$I:$I,$B79)</f>
        <v>0</v>
      </c>
      <c r="K79" s="11">
        <f>SUMIFS('เคี้ยวเอื้อง รายชุดการฆ่า'!AF:AF,'เคี้ยวเอื้อง รายชุดการฆ่า'!$F:$F,$A79,'เคี้ยวเอื้อง รายชุดการฆ่า'!$I:$I,$B79)</f>
        <v>0</v>
      </c>
      <c r="L79" s="11">
        <f>SUMIFS('เคี้ยวเอื้อง รายชุดการฆ่า'!AG:AG,'เคี้ยวเอื้อง รายชุดการฆ่า'!$F:$F,$A79,'เคี้ยวเอื้อง รายชุดการฆ่า'!$I:$I,$B79)</f>
        <v>0</v>
      </c>
      <c r="M79" s="11">
        <f>SUMIFS('เคี้ยวเอื้อง รายชุดการฆ่า'!AH:AH,'เคี้ยวเอื้อง รายชุดการฆ่า'!$F:$F,$A79,'เคี้ยวเอื้อง รายชุดการฆ่า'!$I:$I,$B79)</f>
        <v>0</v>
      </c>
      <c r="N79" s="11">
        <f>SUMIFS('เคี้ยวเอื้อง รายชุดการฆ่า'!AI:AI,'เคี้ยวเอื้อง รายชุดการฆ่า'!$F:$F,$A79,'เคี้ยวเอื้อง รายชุดการฆ่า'!$I:$I,$B79)</f>
        <v>0</v>
      </c>
      <c r="O79" s="11">
        <f>SUMIFS('เคี้ยวเอื้อง รายชุดการฆ่า'!AJ:AJ,'เคี้ยวเอื้อง รายชุดการฆ่า'!$F:$F,$A79,'เคี้ยวเอื้อง รายชุดการฆ่า'!$I:$I,$B79)</f>
        <v>0</v>
      </c>
      <c r="P79" s="11">
        <f>SUMIFS('เคี้ยวเอื้อง รายชุดการฆ่า'!AK:AK,'เคี้ยวเอื้อง รายชุดการฆ่า'!$F:$F,$A79,'เคี้ยวเอื้อง รายชุดการฆ่า'!$I:$I,$B79)</f>
        <v>0</v>
      </c>
      <c r="Q79" s="11">
        <f>SUMIFS('เคี้ยวเอื้อง รายชุดการฆ่า'!AL:AL,'เคี้ยวเอื้อง รายชุดการฆ่า'!$F:$F,$A79,'เคี้ยวเอื้อง รายชุดการฆ่า'!$I:$I,$B79)</f>
        <v>0</v>
      </c>
      <c r="R79" s="11">
        <f>COUNTIFS('เคี้ยวเอื้อง รายชุดการฆ่า'!$F:$F,$A79,'เคี้ยวเอื้อง รายชุดการฆ่า'!$I:$I,$B79)</f>
        <v>0</v>
      </c>
      <c r="S79" s="11">
        <f>SUMIFS('เคี้ยวเอื้อง รายชุดการฆ่า'!AN:AN,'เคี้ยวเอื้อง รายชุดการฆ่า'!$F:$F,$A79,'เคี้ยวเอื้อง รายชุดการฆ่า'!$I:$I,$B79)</f>
        <v>0</v>
      </c>
      <c r="T79" s="11">
        <f>COUNTIFS('เคี้ยวเอื้อง รายชุดการฆ่า'!$F:$F,$A79,'เคี้ยวเอื้อง รายชุดการฆ่า'!$I:$I,$B79)</f>
        <v>0</v>
      </c>
    </row>
    <row r="80" spans="1:20">
      <c r="A80" s="9">
        <f>'เคี้ยวเอื้อง สรุปเดือน AM'!A80</f>
        <v>20</v>
      </c>
      <c r="B80" s="10" t="s">
        <v>41</v>
      </c>
      <c r="C80" s="11">
        <f>SUMIFS('เคี้ยวเอื้อง รายชุดการฆ่า'!X:X,'เคี้ยวเอื้อง รายชุดการฆ่า'!$F:$F,$A80,'เคี้ยวเอื้อง รายชุดการฆ่า'!$I:$I,$B80)</f>
        <v>0</v>
      </c>
      <c r="D80" s="11">
        <f>SUMIFS('เคี้ยวเอื้อง รายชุดการฆ่า'!Y:Y,'เคี้ยวเอื้อง รายชุดการฆ่า'!$F:$F,$A80,'เคี้ยวเอื้อง รายชุดการฆ่า'!$I:$I,$B80)</f>
        <v>0</v>
      </c>
      <c r="E80" s="11">
        <f>SUMIFS('เคี้ยวเอื้อง รายชุดการฆ่า'!Z:Z,'เคี้ยวเอื้อง รายชุดการฆ่า'!$F:$F,$A80,'เคี้ยวเอื้อง รายชุดการฆ่า'!$I:$I,$B80)</f>
        <v>0</v>
      </c>
      <c r="F80" s="11">
        <f>SUMIFS('เคี้ยวเอื้อง รายชุดการฆ่า'!AA:AA,'เคี้ยวเอื้อง รายชุดการฆ่า'!$F:$F,$A80,'เคี้ยวเอื้อง รายชุดการฆ่า'!$I:$I,$B80)</f>
        <v>0</v>
      </c>
      <c r="G80" s="11">
        <f>SUMIFS('เคี้ยวเอื้อง รายชุดการฆ่า'!AB:AB,'เคี้ยวเอื้อง รายชุดการฆ่า'!$F:$F,$A80,'เคี้ยวเอื้อง รายชุดการฆ่า'!$I:$I,$B80)</f>
        <v>0</v>
      </c>
      <c r="H80" s="11">
        <f>SUMIFS('เคี้ยวเอื้อง รายชุดการฆ่า'!AC:AC,'เคี้ยวเอื้อง รายชุดการฆ่า'!$F:$F,$A80,'เคี้ยวเอื้อง รายชุดการฆ่า'!$I:$I,$B80)</f>
        <v>0</v>
      </c>
      <c r="I80" s="11">
        <f>SUMIFS('เคี้ยวเอื้อง รายชุดการฆ่า'!AD:AD,'เคี้ยวเอื้อง รายชุดการฆ่า'!$F:$F,$A80,'เคี้ยวเอื้อง รายชุดการฆ่า'!$I:$I,$B80)</f>
        <v>0</v>
      </c>
      <c r="J80" s="11">
        <f>SUMIFS('เคี้ยวเอื้อง รายชุดการฆ่า'!AE:AE,'เคี้ยวเอื้อง รายชุดการฆ่า'!$F:$F,$A80,'เคี้ยวเอื้อง รายชุดการฆ่า'!$I:$I,$B80)</f>
        <v>0</v>
      </c>
      <c r="K80" s="11">
        <f>SUMIFS('เคี้ยวเอื้อง รายชุดการฆ่า'!AF:AF,'เคี้ยวเอื้อง รายชุดการฆ่า'!$F:$F,$A80,'เคี้ยวเอื้อง รายชุดการฆ่า'!$I:$I,$B80)</f>
        <v>0</v>
      </c>
      <c r="L80" s="11">
        <f>SUMIFS('เคี้ยวเอื้อง รายชุดการฆ่า'!AG:AG,'เคี้ยวเอื้อง รายชุดการฆ่า'!$F:$F,$A80,'เคี้ยวเอื้อง รายชุดการฆ่า'!$I:$I,$B80)</f>
        <v>0</v>
      </c>
      <c r="M80" s="11">
        <f>SUMIFS('เคี้ยวเอื้อง รายชุดการฆ่า'!AH:AH,'เคี้ยวเอื้อง รายชุดการฆ่า'!$F:$F,$A80,'เคี้ยวเอื้อง รายชุดการฆ่า'!$I:$I,$B80)</f>
        <v>0</v>
      </c>
      <c r="N80" s="11">
        <f>SUMIFS('เคี้ยวเอื้อง รายชุดการฆ่า'!AI:AI,'เคี้ยวเอื้อง รายชุดการฆ่า'!$F:$F,$A80,'เคี้ยวเอื้อง รายชุดการฆ่า'!$I:$I,$B80)</f>
        <v>0</v>
      </c>
      <c r="O80" s="11">
        <f>SUMIFS('เคี้ยวเอื้อง รายชุดการฆ่า'!AJ:AJ,'เคี้ยวเอื้อง รายชุดการฆ่า'!$F:$F,$A80,'เคี้ยวเอื้อง รายชุดการฆ่า'!$I:$I,$B80)</f>
        <v>0</v>
      </c>
      <c r="P80" s="11">
        <f>SUMIFS('เคี้ยวเอื้อง รายชุดการฆ่า'!AK:AK,'เคี้ยวเอื้อง รายชุดการฆ่า'!$F:$F,$A80,'เคี้ยวเอื้อง รายชุดการฆ่า'!$I:$I,$B80)</f>
        <v>0</v>
      </c>
      <c r="Q80" s="11">
        <f>SUMIFS('เคี้ยวเอื้อง รายชุดการฆ่า'!AL:AL,'เคี้ยวเอื้อง รายชุดการฆ่า'!$F:$F,$A80,'เคี้ยวเอื้อง รายชุดการฆ่า'!$I:$I,$B80)</f>
        <v>0</v>
      </c>
      <c r="R80" s="11">
        <f>COUNTIFS('เคี้ยวเอื้อง รายชุดการฆ่า'!$F:$F,$A80,'เคี้ยวเอื้อง รายชุดการฆ่า'!$I:$I,$B80)</f>
        <v>0</v>
      </c>
      <c r="S80" s="11">
        <f>SUMIFS('เคี้ยวเอื้อง รายชุดการฆ่า'!AN:AN,'เคี้ยวเอื้อง รายชุดการฆ่า'!$F:$F,$A80,'เคี้ยวเอื้อง รายชุดการฆ่า'!$I:$I,$B80)</f>
        <v>0</v>
      </c>
      <c r="T80" s="11">
        <f>COUNTIFS('เคี้ยวเอื้อง รายชุดการฆ่า'!$F:$F,$A80,'เคี้ยวเอื้อง รายชุดการฆ่า'!$I:$I,$B80)</f>
        <v>0</v>
      </c>
    </row>
    <row r="81" spans="1:20">
      <c r="A81" s="9">
        <f>'เคี้ยวเอื้อง สรุปเดือน AM'!A81</f>
        <v>20</v>
      </c>
      <c r="B81" s="10" t="s">
        <v>42</v>
      </c>
      <c r="C81" s="11">
        <f>SUMIFS('เคี้ยวเอื้อง รายชุดการฆ่า'!X:X,'เคี้ยวเอื้อง รายชุดการฆ่า'!$F:$F,$A81,'เคี้ยวเอื้อง รายชุดการฆ่า'!$I:$I,$B81)</f>
        <v>0</v>
      </c>
      <c r="D81" s="11">
        <f>SUMIFS('เคี้ยวเอื้อง รายชุดการฆ่า'!Y:Y,'เคี้ยวเอื้อง รายชุดการฆ่า'!$F:$F,$A81,'เคี้ยวเอื้อง รายชุดการฆ่า'!$I:$I,$B81)</f>
        <v>0</v>
      </c>
      <c r="E81" s="11">
        <f>SUMIFS('เคี้ยวเอื้อง รายชุดการฆ่า'!Z:Z,'เคี้ยวเอื้อง รายชุดการฆ่า'!$F:$F,$A81,'เคี้ยวเอื้อง รายชุดการฆ่า'!$I:$I,$B81)</f>
        <v>0</v>
      </c>
      <c r="F81" s="11">
        <f>SUMIFS('เคี้ยวเอื้อง รายชุดการฆ่า'!AA:AA,'เคี้ยวเอื้อง รายชุดการฆ่า'!$F:$F,$A81,'เคี้ยวเอื้อง รายชุดการฆ่า'!$I:$I,$B81)</f>
        <v>0</v>
      </c>
      <c r="G81" s="11">
        <f>SUMIFS('เคี้ยวเอื้อง รายชุดการฆ่า'!AB:AB,'เคี้ยวเอื้อง รายชุดการฆ่า'!$F:$F,$A81,'เคี้ยวเอื้อง รายชุดการฆ่า'!$I:$I,$B81)</f>
        <v>0</v>
      </c>
      <c r="H81" s="11">
        <f>SUMIFS('เคี้ยวเอื้อง รายชุดการฆ่า'!AC:AC,'เคี้ยวเอื้อง รายชุดการฆ่า'!$F:$F,$A81,'เคี้ยวเอื้อง รายชุดการฆ่า'!$I:$I,$B81)</f>
        <v>0</v>
      </c>
      <c r="I81" s="11">
        <f>SUMIFS('เคี้ยวเอื้อง รายชุดการฆ่า'!AD:AD,'เคี้ยวเอื้อง รายชุดการฆ่า'!$F:$F,$A81,'เคี้ยวเอื้อง รายชุดการฆ่า'!$I:$I,$B81)</f>
        <v>0</v>
      </c>
      <c r="J81" s="11">
        <f>SUMIFS('เคี้ยวเอื้อง รายชุดการฆ่า'!AE:AE,'เคี้ยวเอื้อง รายชุดการฆ่า'!$F:$F,$A81,'เคี้ยวเอื้อง รายชุดการฆ่า'!$I:$I,$B81)</f>
        <v>0</v>
      </c>
      <c r="K81" s="11">
        <f>SUMIFS('เคี้ยวเอื้อง รายชุดการฆ่า'!AF:AF,'เคี้ยวเอื้อง รายชุดการฆ่า'!$F:$F,$A81,'เคี้ยวเอื้อง รายชุดการฆ่า'!$I:$I,$B81)</f>
        <v>0</v>
      </c>
      <c r="L81" s="11">
        <f>SUMIFS('เคี้ยวเอื้อง รายชุดการฆ่า'!AG:AG,'เคี้ยวเอื้อง รายชุดการฆ่า'!$F:$F,$A81,'เคี้ยวเอื้อง รายชุดการฆ่า'!$I:$I,$B81)</f>
        <v>0</v>
      </c>
      <c r="M81" s="11">
        <f>SUMIFS('เคี้ยวเอื้อง รายชุดการฆ่า'!AH:AH,'เคี้ยวเอื้อง รายชุดการฆ่า'!$F:$F,$A81,'เคี้ยวเอื้อง รายชุดการฆ่า'!$I:$I,$B81)</f>
        <v>0</v>
      </c>
      <c r="N81" s="11">
        <f>SUMIFS('เคี้ยวเอื้อง รายชุดการฆ่า'!AI:AI,'เคี้ยวเอื้อง รายชุดการฆ่า'!$F:$F,$A81,'เคี้ยวเอื้อง รายชุดการฆ่า'!$I:$I,$B81)</f>
        <v>0</v>
      </c>
      <c r="O81" s="11">
        <f>SUMIFS('เคี้ยวเอื้อง รายชุดการฆ่า'!AJ:AJ,'เคี้ยวเอื้อง รายชุดการฆ่า'!$F:$F,$A81,'เคี้ยวเอื้อง รายชุดการฆ่า'!$I:$I,$B81)</f>
        <v>0</v>
      </c>
      <c r="P81" s="11">
        <f>SUMIFS('เคี้ยวเอื้อง รายชุดการฆ่า'!AK:AK,'เคี้ยวเอื้อง รายชุดการฆ่า'!$F:$F,$A81,'เคี้ยวเอื้อง รายชุดการฆ่า'!$I:$I,$B81)</f>
        <v>0</v>
      </c>
      <c r="Q81" s="11">
        <f>SUMIFS('เคี้ยวเอื้อง รายชุดการฆ่า'!AL:AL,'เคี้ยวเอื้อง รายชุดการฆ่า'!$F:$F,$A81,'เคี้ยวเอื้อง รายชุดการฆ่า'!$I:$I,$B81)</f>
        <v>0</v>
      </c>
      <c r="R81" s="11">
        <f>COUNTIFS('เคี้ยวเอื้อง รายชุดการฆ่า'!$F:$F,$A81,'เคี้ยวเอื้อง รายชุดการฆ่า'!$I:$I,$B81)</f>
        <v>0</v>
      </c>
      <c r="S81" s="11">
        <f>SUMIFS('เคี้ยวเอื้อง รายชุดการฆ่า'!AN:AN,'เคี้ยวเอื้อง รายชุดการฆ่า'!$F:$F,$A81,'เคี้ยวเอื้อง รายชุดการฆ่า'!$I:$I,$B81)</f>
        <v>0</v>
      </c>
      <c r="T81" s="11">
        <f>COUNTIFS('เคี้ยวเอื้อง รายชุดการฆ่า'!$F:$F,$A81,'เคี้ยวเอื้อง รายชุดการฆ่า'!$I:$I,$B81)</f>
        <v>0</v>
      </c>
    </row>
    <row r="82" spans="1:20">
      <c r="A82" s="9">
        <f>'เคี้ยวเอื้อง สรุปเดือน AM'!A82</f>
        <v>20</v>
      </c>
      <c r="B82" s="10" t="s">
        <v>43</v>
      </c>
      <c r="C82" s="11">
        <f>SUMIFS('เคี้ยวเอื้อง รายชุดการฆ่า'!X:X,'เคี้ยวเอื้อง รายชุดการฆ่า'!$F:$F,$A82,'เคี้ยวเอื้อง รายชุดการฆ่า'!$I:$I,$B82)</f>
        <v>0</v>
      </c>
      <c r="D82" s="11">
        <f>SUMIFS('เคี้ยวเอื้อง รายชุดการฆ่า'!Y:Y,'เคี้ยวเอื้อง รายชุดการฆ่า'!$F:$F,$A82,'เคี้ยวเอื้อง รายชุดการฆ่า'!$I:$I,$B82)</f>
        <v>0</v>
      </c>
      <c r="E82" s="11">
        <f>SUMIFS('เคี้ยวเอื้อง รายชุดการฆ่า'!Z:Z,'เคี้ยวเอื้อง รายชุดการฆ่า'!$F:$F,$A82,'เคี้ยวเอื้อง รายชุดการฆ่า'!$I:$I,$B82)</f>
        <v>0</v>
      </c>
      <c r="F82" s="11">
        <f>SUMIFS('เคี้ยวเอื้อง รายชุดการฆ่า'!AA:AA,'เคี้ยวเอื้อง รายชุดการฆ่า'!$F:$F,$A82,'เคี้ยวเอื้อง รายชุดการฆ่า'!$I:$I,$B82)</f>
        <v>0</v>
      </c>
      <c r="G82" s="11">
        <f>SUMIFS('เคี้ยวเอื้อง รายชุดการฆ่า'!AB:AB,'เคี้ยวเอื้อง รายชุดการฆ่า'!$F:$F,$A82,'เคี้ยวเอื้อง รายชุดการฆ่า'!$I:$I,$B82)</f>
        <v>0</v>
      </c>
      <c r="H82" s="11">
        <f>SUMIFS('เคี้ยวเอื้อง รายชุดการฆ่า'!AC:AC,'เคี้ยวเอื้อง รายชุดการฆ่า'!$F:$F,$A82,'เคี้ยวเอื้อง รายชุดการฆ่า'!$I:$I,$B82)</f>
        <v>0</v>
      </c>
      <c r="I82" s="11">
        <f>SUMIFS('เคี้ยวเอื้อง รายชุดการฆ่า'!AD:AD,'เคี้ยวเอื้อง รายชุดการฆ่า'!$F:$F,$A82,'เคี้ยวเอื้อง รายชุดการฆ่า'!$I:$I,$B82)</f>
        <v>0</v>
      </c>
      <c r="J82" s="11">
        <f>SUMIFS('เคี้ยวเอื้อง รายชุดการฆ่า'!AE:AE,'เคี้ยวเอื้อง รายชุดการฆ่า'!$F:$F,$A82,'เคี้ยวเอื้อง รายชุดการฆ่า'!$I:$I,$B82)</f>
        <v>0</v>
      </c>
      <c r="K82" s="11">
        <f>SUMIFS('เคี้ยวเอื้อง รายชุดการฆ่า'!AF:AF,'เคี้ยวเอื้อง รายชุดการฆ่า'!$F:$F,$A82,'เคี้ยวเอื้อง รายชุดการฆ่า'!$I:$I,$B82)</f>
        <v>0</v>
      </c>
      <c r="L82" s="11">
        <f>SUMIFS('เคี้ยวเอื้อง รายชุดการฆ่า'!AG:AG,'เคี้ยวเอื้อง รายชุดการฆ่า'!$F:$F,$A82,'เคี้ยวเอื้อง รายชุดการฆ่า'!$I:$I,$B82)</f>
        <v>0</v>
      </c>
      <c r="M82" s="11">
        <f>SUMIFS('เคี้ยวเอื้อง รายชุดการฆ่า'!AH:AH,'เคี้ยวเอื้อง รายชุดการฆ่า'!$F:$F,$A82,'เคี้ยวเอื้อง รายชุดการฆ่า'!$I:$I,$B82)</f>
        <v>0</v>
      </c>
      <c r="N82" s="11">
        <f>SUMIFS('เคี้ยวเอื้อง รายชุดการฆ่า'!AI:AI,'เคี้ยวเอื้อง รายชุดการฆ่า'!$F:$F,$A82,'เคี้ยวเอื้อง รายชุดการฆ่า'!$I:$I,$B82)</f>
        <v>0</v>
      </c>
      <c r="O82" s="11">
        <f>SUMIFS('เคี้ยวเอื้อง รายชุดการฆ่า'!AJ:AJ,'เคี้ยวเอื้อง รายชุดการฆ่า'!$F:$F,$A82,'เคี้ยวเอื้อง รายชุดการฆ่า'!$I:$I,$B82)</f>
        <v>0</v>
      </c>
      <c r="P82" s="11">
        <f>SUMIFS('เคี้ยวเอื้อง รายชุดการฆ่า'!AK:AK,'เคี้ยวเอื้อง รายชุดการฆ่า'!$F:$F,$A82,'เคี้ยวเอื้อง รายชุดการฆ่า'!$I:$I,$B82)</f>
        <v>0</v>
      </c>
      <c r="Q82" s="11">
        <f>SUMIFS('เคี้ยวเอื้อง รายชุดการฆ่า'!AL:AL,'เคี้ยวเอื้อง รายชุดการฆ่า'!$F:$F,$A82,'เคี้ยวเอื้อง รายชุดการฆ่า'!$I:$I,$B82)</f>
        <v>0</v>
      </c>
      <c r="R82" s="11">
        <f>COUNTIFS('เคี้ยวเอื้อง รายชุดการฆ่า'!$F:$F,$A82,'เคี้ยวเอื้อง รายชุดการฆ่า'!$I:$I,$B82)</f>
        <v>0</v>
      </c>
      <c r="S82" s="11">
        <f>SUMIFS('เคี้ยวเอื้อง รายชุดการฆ่า'!AN:AN,'เคี้ยวเอื้อง รายชุดการฆ่า'!$F:$F,$A82,'เคี้ยวเอื้อง รายชุดการฆ่า'!$I:$I,$B82)</f>
        <v>0</v>
      </c>
      <c r="T82" s="11">
        <f>COUNTIFS('เคี้ยวเอื้อง รายชุดการฆ่า'!$F:$F,$A82,'เคี้ยวเอื้อง รายชุดการฆ่า'!$I:$I,$B82)</f>
        <v>0</v>
      </c>
    </row>
    <row r="83" spans="1:20">
      <c r="A83" s="9">
        <f>'เคี้ยวเอื้อง สรุปเดือน AM'!A83</f>
        <v>20</v>
      </c>
      <c r="B83" s="10" t="s">
        <v>44</v>
      </c>
      <c r="C83" s="11">
        <f>SUMIFS('เคี้ยวเอื้อง รายชุดการฆ่า'!X:X,'เคี้ยวเอื้อง รายชุดการฆ่า'!$F:$F,$A83,'เคี้ยวเอื้อง รายชุดการฆ่า'!$I:$I,$B83)</f>
        <v>0</v>
      </c>
      <c r="D83" s="11">
        <f>SUMIFS('เคี้ยวเอื้อง รายชุดการฆ่า'!Y:Y,'เคี้ยวเอื้อง รายชุดการฆ่า'!$F:$F,$A83,'เคี้ยวเอื้อง รายชุดการฆ่า'!$I:$I,$B83)</f>
        <v>0</v>
      </c>
      <c r="E83" s="11">
        <f>SUMIFS('เคี้ยวเอื้อง รายชุดการฆ่า'!Z:Z,'เคี้ยวเอื้อง รายชุดการฆ่า'!$F:$F,$A83,'เคี้ยวเอื้อง รายชุดการฆ่า'!$I:$I,$B83)</f>
        <v>0</v>
      </c>
      <c r="F83" s="11">
        <f>SUMIFS('เคี้ยวเอื้อง รายชุดการฆ่า'!AA:AA,'เคี้ยวเอื้อง รายชุดการฆ่า'!$F:$F,$A83,'เคี้ยวเอื้อง รายชุดการฆ่า'!$I:$I,$B83)</f>
        <v>0</v>
      </c>
      <c r="G83" s="11">
        <f>SUMIFS('เคี้ยวเอื้อง รายชุดการฆ่า'!AB:AB,'เคี้ยวเอื้อง รายชุดการฆ่า'!$F:$F,$A83,'เคี้ยวเอื้อง รายชุดการฆ่า'!$I:$I,$B83)</f>
        <v>0</v>
      </c>
      <c r="H83" s="11">
        <f>SUMIFS('เคี้ยวเอื้อง รายชุดการฆ่า'!AC:AC,'เคี้ยวเอื้อง รายชุดการฆ่า'!$F:$F,$A83,'เคี้ยวเอื้อง รายชุดการฆ่า'!$I:$I,$B83)</f>
        <v>0</v>
      </c>
      <c r="I83" s="11">
        <f>SUMIFS('เคี้ยวเอื้อง รายชุดการฆ่า'!AD:AD,'เคี้ยวเอื้อง รายชุดการฆ่า'!$F:$F,$A83,'เคี้ยวเอื้อง รายชุดการฆ่า'!$I:$I,$B83)</f>
        <v>0</v>
      </c>
      <c r="J83" s="11">
        <f>SUMIFS('เคี้ยวเอื้อง รายชุดการฆ่า'!AE:AE,'เคี้ยวเอื้อง รายชุดการฆ่า'!$F:$F,$A83,'เคี้ยวเอื้อง รายชุดการฆ่า'!$I:$I,$B83)</f>
        <v>0</v>
      </c>
      <c r="K83" s="11">
        <f>SUMIFS('เคี้ยวเอื้อง รายชุดการฆ่า'!AF:AF,'เคี้ยวเอื้อง รายชุดการฆ่า'!$F:$F,$A83,'เคี้ยวเอื้อง รายชุดการฆ่า'!$I:$I,$B83)</f>
        <v>0</v>
      </c>
      <c r="L83" s="11">
        <f>SUMIFS('เคี้ยวเอื้อง รายชุดการฆ่า'!AG:AG,'เคี้ยวเอื้อง รายชุดการฆ่า'!$F:$F,$A83,'เคี้ยวเอื้อง รายชุดการฆ่า'!$I:$I,$B83)</f>
        <v>0</v>
      </c>
      <c r="M83" s="11">
        <f>SUMIFS('เคี้ยวเอื้อง รายชุดการฆ่า'!AH:AH,'เคี้ยวเอื้อง รายชุดการฆ่า'!$F:$F,$A83,'เคี้ยวเอื้อง รายชุดการฆ่า'!$I:$I,$B83)</f>
        <v>0</v>
      </c>
      <c r="N83" s="11">
        <f>SUMIFS('เคี้ยวเอื้อง รายชุดการฆ่า'!AI:AI,'เคี้ยวเอื้อง รายชุดการฆ่า'!$F:$F,$A83,'เคี้ยวเอื้อง รายชุดการฆ่า'!$I:$I,$B83)</f>
        <v>0</v>
      </c>
      <c r="O83" s="11">
        <f>SUMIFS('เคี้ยวเอื้อง รายชุดการฆ่า'!AJ:AJ,'เคี้ยวเอื้อง รายชุดการฆ่า'!$F:$F,$A83,'เคี้ยวเอื้อง รายชุดการฆ่า'!$I:$I,$B83)</f>
        <v>0</v>
      </c>
      <c r="P83" s="11">
        <f>SUMIFS('เคี้ยวเอื้อง รายชุดการฆ่า'!AK:AK,'เคี้ยวเอื้อง รายชุดการฆ่า'!$F:$F,$A83,'เคี้ยวเอื้อง รายชุดการฆ่า'!$I:$I,$B83)</f>
        <v>0</v>
      </c>
      <c r="Q83" s="11">
        <f>SUMIFS('เคี้ยวเอื้อง รายชุดการฆ่า'!AL:AL,'เคี้ยวเอื้อง รายชุดการฆ่า'!$F:$F,$A83,'เคี้ยวเอื้อง รายชุดการฆ่า'!$I:$I,$B83)</f>
        <v>0</v>
      </c>
      <c r="R83" s="11">
        <f>COUNTIFS('เคี้ยวเอื้อง รายชุดการฆ่า'!$F:$F,$A83,'เคี้ยวเอื้อง รายชุดการฆ่า'!$I:$I,$B83)</f>
        <v>0</v>
      </c>
      <c r="S83" s="11">
        <f>SUMIFS('เคี้ยวเอื้อง รายชุดการฆ่า'!AN:AN,'เคี้ยวเอื้อง รายชุดการฆ่า'!$F:$F,$A83,'เคี้ยวเอื้อง รายชุดการฆ่า'!$I:$I,$B83)</f>
        <v>0</v>
      </c>
      <c r="T83" s="11">
        <f>COUNTIFS('เคี้ยวเอื้อง รายชุดการฆ่า'!$F:$F,$A83,'เคี้ยวเอื้อง รายชุดการฆ่า'!$I:$I,$B83)</f>
        <v>0</v>
      </c>
    </row>
    <row r="84" spans="1:20">
      <c r="A84" s="9">
        <f>'เคี้ยวเอื้อง สรุปเดือน AM'!A84</f>
        <v>21</v>
      </c>
      <c r="B84" s="10" t="s">
        <v>41</v>
      </c>
      <c r="C84" s="11">
        <f>SUMIFS('เคี้ยวเอื้อง รายชุดการฆ่า'!X:X,'เคี้ยวเอื้อง รายชุดการฆ่า'!$F:$F,$A84,'เคี้ยวเอื้อง รายชุดการฆ่า'!$I:$I,$B84)</f>
        <v>0</v>
      </c>
      <c r="D84" s="11">
        <f>SUMIFS('เคี้ยวเอื้อง รายชุดการฆ่า'!Y:Y,'เคี้ยวเอื้อง รายชุดการฆ่า'!$F:$F,$A84,'เคี้ยวเอื้อง รายชุดการฆ่า'!$I:$I,$B84)</f>
        <v>0</v>
      </c>
      <c r="E84" s="11">
        <f>SUMIFS('เคี้ยวเอื้อง รายชุดการฆ่า'!Z:Z,'เคี้ยวเอื้อง รายชุดการฆ่า'!$F:$F,$A84,'เคี้ยวเอื้อง รายชุดการฆ่า'!$I:$I,$B84)</f>
        <v>0</v>
      </c>
      <c r="F84" s="11">
        <f>SUMIFS('เคี้ยวเอื้อง รายชุดการฆ่า'!AA:AA,'เคี้ยวเอื้อง รายชุดการฆ่า'!$F:$F,$A84,'เคี้ยวเอื้อง รายชุดการฆ่า'!$I:$I,$B84)</f>
        <v>0</v>
      </c>
      <c r="G84" s="11">
        <f>SUMIFS('เคี้ยวเอื้อง รายชุดการฆ่า'!AB:AB,'เคี้ยวเอื้อง รายชุดการฆ่า'!$F:$F,$A84,'เคี้ยวเอื้อง รายชุดการฆ่า'!$I:$I,$B84)</f>
        <v>0</v>
      </c>
      <c r="H84" s="11">
        <f>SUMIFS('เคี้ยวเอื้อง รายชุดการฆ่า'!AC:AC,'เคี้ยวเอื้อง รายชุดการฆ่า'!$F:$F,$A84,'เคี้ยวเอื้อง รายชุดการฆ่า'!$I:$I,$B84)</f>
        <v>0</v>
      </c>
      <c r="I84" s="11">
        <f>SUMIFS('เคี้ยวเอื้อง รายชุดการฆ่า'!AD:AD,'เคี้ยวเอื้อง รายชุดการฆ่า'!$F:$F,$A84,'เคี้ยวเอื้อง รายชุดการฆ่า'!$I:$I,$B84)</f>
        <v>0</v>
      </c>
      <c r="J84" s="11">
        <f>SUMIFS('เคี้ยวเอื้อง รายชุดการฆ่า'!AE:AE,'เคี้ยวเอื้อง รายชุดการฆ่า'!$F:$F,$A84,'เคี้ยวเอื้อง รายชุดการฆ่า'!$I:$I,$B84)</f>
        <v>0</v>
      </c>
      <c r="K84" s="11">
        <f>SUMIFS('เคี้ยวเอื้อง รายชุดการฆ่า'!AF:AF,'เคี้ยวเอื้อง รายชุดการฆ่า'!$F:$F,$A84,'เคี้ยวเอื้อง รายชุดการฆ่า'!$I:$I,$B84)</f>
        <v>0</v>
      </c>
      <c r="L84" s="11">
        <f>SUMIFS('เคี้ยวเอื้อง รายชุดการฆ่า'!AG:AG,'เคี้ยวเอื้อง รายชุดการฆ่า'!$F:$F,$A84,'เคี้ยวเอื้อง รายชุดการฆ่า'!$I:$I,$B84)</f>
        <v>0</v>
      </c>
      <c r="M84" s="11">
        <f>SUMIFS('เคี้ยวเอื้อง รายชุดการฆ่า'!AH:AH,'เคี้ยวเอื้อง รายชุดการฆ่า'!$F:$F,$A84,'เคี้ยวเอื้อง รายชุดการฆ่า'!$I:$I,$B84)</f>
        <v>0</v>
      </c>
      <c r="N84" s="11">
        <f>SUMIFS('เคี้ยวเอื้อง รายชุดการฆ่า'!AI:AI,'เคี้ยวเอื้อง รายชุดการฆ่า'!$F:$F,$A84,'เคี้ยวเอื้อง รายชุดการฆ่า'!$I:$I,$B84)</f>
        <v>0</v>
      </c>
      <c r="O84" s="11">
        <f>SUMIFS('เคี้ยวเอื้อง รายชุดการฆ่า'!AJ:AJ,'เคี้ยวเอื้อง รายชุดการฆ่า'!$F:$F,$A84,'เคี้ยวเอื้อง รายชุดการฆ่า'!$I:$I,$B84)</f>
        <v>0</v>
      </c>
      <c r="P84" s="11">
        <f>SUMIFS('เคี้ยวเอื้อง รายชุดการฆ่า'!AK:AK,'เคี้ยวเอื้อง รายชุดการฆ่า'!$F:$F,$A84,'เคี้ยวเอื้อง รายชุดการฆ่า'!$I:$I,$B84)</f>
        <v>0</v>
      </c>
      <c r="Q84" s="11">
        <f>SUMIFS('เคี้ยวเอื้อง รายชุดการฆ่า'!AL:AL,'เคี้ยวเอื้อง รายชุดการฆ่า'!$F:$F,$A84,'เคี้ยวเอื้อง รายชุดการฆ่า'!$I:$I,$B84)</f>
        <v>0</v>
      </c>
      <c r="R84" s="11">
        <f>COUNTIFS('เคี้ยวเอื้อง รายชุดการฆ่า'!$F:$F,$A84,'เคี้ยวเอื้อง รายชุดการฆ่า'!$I:$I,$B84)</f>
        <v>0</v>
      </c>
      <c r="S84" s="11">
        <f>SUMIFS('เคี้ยวเอื้อง รายชุดการฆ่า'!AN:AN,'เคี้ยวเอื้อง รายชุดการฆ่า'!$F:$F,$A84,'เคี้ยวเอื้อง รายชุดการฆ่า'!$I:$I,$B84)</f>
        <v>0</v>
      </c>
      <c r="T84" s="11">
        <f>COUNTIFS('เคี้ยวเอื้อง รายชุดการฆ่า'!$F:$F,$A84,'เคี้ยวเอื้อง รายชุดการฆ่า'!$I:$I,$B84)</f>
        <v>0</v>
      </c>
    </row>
    <row r="85" spans="1:20">
      <c r="A85" s="9">
        <f>'เคี้ยวเอื้อง สรุปเดือน AM'!A85</f>
        <v>21</v>
      </c>
      <c r="B85" s="10" t="s">
        <v>42</v>
      </c>
      <c r="C85" s="11">
        <f>SUMIFS('เคี้ยวเอื้อง รายชุดการฆ่า'!X:X,'เคี้ยวเอื้อง รายชุดการฆ่า'!$F:$F,$A85,'เคี้ยวเอื้อง รายชุดการฆ่า'!$I:$I,$B85)</f>
        <v>0</v>
      </c>
      <c r="D85" s="11">
        <f>SUMIFS('เคี้ยวเอื้อง รายชุดการฆ่า'!Y:Y,'เคี้ยวเอื้อง รายชุดการฆ่า'!$F:$F,$A85,'เคี้ยวเอื้อง รายชุดการฆ่า'!$I:$I,$B85)</f>
        <v>0</v>
      </c>
      <c r="E85" s="11">
        <f>SUMIFS('เคี้ยวเอื้อง รายชุดการฆ่า'!Z:Z,'เคี้ยวเอื้อง รายชุดการฆ่า'!$F:$F,$A85,'เคี้ยวเอื้อง รายชุดการฆ่า'!$I:$I,$B85)</f>
        <v>0</v>
      </c>
      <c r="F85" s="11">
        <f>SUMIFS('เคี้ยวเอื้อง รายชุดการฆ่า'!AA:AA,'เคี้ยวเอื้อง รายชุดการฆ่า'!$F:$F,$A85,'เคี้ยวเอื้อง รายชุดการฆ่า'!$I:$I,$B85)</f>
        <v>0</v>
      </c>
      <c r="G85" s="11">
        <f>SUMIFS('เคี้ยวเอื้อง รายชุดการฆ่า'!AB:AB,'เคี้ยวเอื้อง รายชุดการฆ่า'!$F:$F,$A85,'เคี้ยวเอื้อง รายชุดการฆ่า'!$I:$I,$B85)</f>
        <v>0</v>
      </c>
      <c r="H85" s="11">
        <f>SUMIFS('เคี้ยวเอื้อง รายชุดการฆ่า'!AC:AC,'เคี้ยวเอื้อง รายชุดการฆ่า'!$F:$F,$A85,'เคี้ยวเอื้อง รายชุดการฆ่า'!$I:$I,$B85)</f>
        <v>0</v>
      </c>
      <c r="I85" s="11">
        <f>SUMIFS('เคี้ยวเอื้อง รายชุดการฆ่า'!AD:AD,'เคี้ยวเอื้อง รายชุดการฆ่า'!$F:$F,$A85,'เคี้ยวเอื้อง รายชุดการฆ่า'!$I:$I,$B85)</f>
        <v>0</v>
      </c>
      <c r="J85" s="11">
        <f>SUMIFS('เคี้ยวเอื้อง รายชุดการฆ่า'!AE:AE,'เคี้ยวเอื้อง รายชุดการฆ่า'!$F:$F,$A85,'เคี้ยวเอื้อง รายชุดการฆ่า'!$I:$I,$B85)</f>
        <v>0</v>
      </c>
      <c r="K85" s="11">
        <f>SUMIFS('เคี้ยวเอื้อง รายชุดการฆ่า'!AF:AF,'เคี้ยวเอื้อง รายชุดการฆ่า'!$F:$F,$A85,'เคี้ยวเอื้อง รายชุดการฆ่า'!$I:$I,$B85)</f>
        <v>0</v>
      </c>
      <c r="L85" s="11">
        <f>SUMIFS('เคี้ยวเอื้อง รายชุดการฆ่า'!AG:AG,'เคี้ยวเอื้อง รายชุดการฆ่า'!$F:$F,$A85,'เคี้ยวเอื้อง รายชุดการฆ่า'!$I:$I,$B85)</f>
        <v>0</v>
      </c>
      <c r="M85" s="11">
        <f>SUMIFS('เคี้ยวเอื้อง รายชุดการฆ่า'!AH:AH,'เคี้ยวเอื้อง รายชุดการฆ่า'!$F:$F,$A85,'เคี้ยวเอื้อง รายชุดการฆ่า'!$I:$I,$B85)</f>
        <v>0</v>
      </c>
      <c r="N85" s="11">
        <f>SUMIFS('เคี้ยวเอื้อง รายชุดการฆ่า'!AI:AI,'เคี้ยวเอื้อง รายชุดการฆ่า'!$F:$F,$A85,'เคี้ยวเอื้อง รายชุดการฆ่า'!$I:$I,$B85)</f>
        <v>0</v>
      </c>
      <c r="O85" s="11">
        <f>SUMIFS('เคี้ยวเอื้อง รายชุดการฆ่า'!AJ:AJ,'เคี้ยวเอื้อง รายชุดการฆ่า'!$F:$F,$A85,'เคี้ยวเอื้อง รายชุดการฆ่า'!$I:$I,$B85)</f>
        <v>0</v>
      </c>
      <c r="P85" s="11">
        <f>SUMIFS('เคี้ยวเอื้อง รายชุดการฆ่า'!AK:AK,'เคี้ยวเอื้อง รายชุดการฆ่า'!$F:$F,$A85,'เคี้ยวเอื้อง รายชุดการฆ่า'!$I:$I,$B85)</f>
        <v>0</v>
      </c>
      <c r="Q85" s="11">
        <f>SUMIFS('เคี้ยวเอื้อง รายชุดการฆ่า'!AL:AL,'เคี้ยวเอื้อง รายชุดการฆ่า'!$F:$F,$A85,'เคี้ยวเอื้อง รายชุดการฆ่า'!$I:$I,$B85)</f>
        <v>0</v>
      </c>
      <c r="R85" s="11">
        <f>COUNTIFS('เคี้ยวเอื้อง รายชุดการฆ่า'!$F:$F,$A85,'เคี้ยวเอื้อง รายชุดการฆ่า'!$I:$I,$B85)</f>
        <v>0</v>
      </c>
      <c r="S85" s="11">
        <f>SUMIFS('เคี้ยวเอื้อง รายชุดการฆ่า'!AN:AN,'เคี้ยวเอื้อง รายชุดการฆ่า'!$F:$F,$A85,'เคี้ยวเอื้อง รายชุดการฆ่า'!$I:$I,$B85)</f>
        <v>0</v>
      </c>
      <c r="T85" s="11">
        <f>COUNTIFS('เคี้ยวเอื้อง รายชุดการฆ่า'!$F:$F,$A85,'เคี้ยวเอื้อง รายชุดการฆ่า'!$I:$I,$B85)</f>
        <v>0</v>
      </c>
    </row>
    <row r="86" spans="1:20">
      <c r="A86" s="9">
        <f>'เคี้ยวเอื้อง สรุปเดือน AM'!A86</f>
        <v>21</v>
      </c>
      <c r="B86" s="10" t="s">
        <v>43</v>
      </c>
      <c r="C86" s="11">
        <f>SUMIFS('เคี้ยวเอื้อง รายชุดการฆ่า'!X:X,'เคี้ยวเอื้อง รายชุดการฆ่า'!$F:$F,$A86,'เคี้ยวเอื้อง รายชุดการฆ่า'!$I:$I,$B86)</f>
        <v>0</v>
      </c>
      <c r="D86" s="11">
        <f>SUMIFS('เคี้ยวเอื้อง รายชุดการฆ่า'!Y:Y,'เคี้ยวเอื้อง รายชุดการฆ่า'!$F:$F,$A86,'เคี้ยวเอื้อง รายชุดการฆ่า'!$I:$I,$B86)</f>
        <v>0</v>
      </c>
      <c r="E86" s="11">
        <f>SUMIFS('เคี้ยวเอื้อง รายชุดการฆ่า'!Z:Z,'เคี้ยวเอื้อง รายชุดการฆ่า'!$F:$F,$A86,'เคี้ยวเอื้อง รายชุดการฆ่า'!$I:$I,$B86)</f>
        <v>0</v>
      </c>
      <c r="F86" s="11">
        <f>SUMIFS('เคี้ยวเอื้อง รายชุดการฆ่า'!AA:AA,'เคี้ยวเอื้อง รายชุดการฆ่า'!$F:$F,$A86,'เคี้ยวเอื้อง รายชุดการฆ่า'!$I:$I,$B86)</f>
        <v>0</v>
      </c>
      <c r="G86" s="11">
        <f>SUMIFS('เคี้ยวเอื้อง รายชุดการฆ่า'!AB:AB,'เคี้ยวเอื้อง รายชุดการฆ่า'!$F:$F,$A86,'เคี้ยวเอื้อง รายชุดการฆ่า'!$I:$I,$B86)</f>
        <v>0</v>
      </c>
      <c r="H86" s="11">
        <f>SUMIFS('เคี้ยวเอื้อง รายชุดการฆ่า'!AC:AC,'เคี้ยวเอื้อง รายชุดการฆ่า'!$F:$F,$A86,'เคี้ยวเอื้อง รายชุดการฆ่า'!$I:$I,$B86)</f>
        <v>0</v>
      </c>
      <c r="I86" s="11">
        <f>SUMIFS('เคี้ยวเอื้อง รายชุดการฆ่า'!AD:AD,'เคี้ยวเอื้อง รายชุดการฆ่า'!$F:$F,$A86,'เคี้ยวเอื้อง รายชุดการฆ่า'!$I:$I,$B86)</f>
        <v>0</v>
      </c>
      <c r="J86" s="11">
        <f>SUMIFS('เคี้ยวเอื้อง รายชุดการฆ่า'!AE:AE,'เคี้ยวเอื้อง รายชุดการฆ่า'!$F:$F,$A86,'เคี้ยวเอื้อง รายชุดการฆ่า'!$I:$I,$B86)</f>
        <v>0</v>
      </c>
      <c r="K86" s="11">
        <f>SUMIFS('เคี้ยวเอื้อง รายชุดการฆ่า'!AF:AF,'เคี้ยวเอื้อง รายชุดการฆ่า'!$F:$F,$A86,'เคี้ยวเอื้อง รายชุดการฆ่า'!$I:$I,$B86)</f>
        <v>0</v>
      </c>
      <c r="L86" s="11">
        <f>SUMIFS('เคี้ยวเอื้อง รายชุดการฆ่า'!AG:AG,'เคี้ยวเอื้อง รายชุดการฆ่า'!$F:$F,$A86,'เคี้ยวเอื้อง รายชุดการฆ่า'!$I:$I,$B86)</f>
        <v>0</v>
      </c>
      <c r="M86" s="11">
        <f>SUMIFS('เคี้ยวเอื้อง รายชุดการฆ่า'!AH:AH,'เคี้ยวเอื้อง รายชุดการฆ่า'!$F:$F,$A86,'เคี้ยวเอื้อง รายชุดการฆ่า'!$I:$I,$B86)</f>
        <v>0</v>
      </c>
      <c r="N86" s="11">
        <f>SUMIFS('เคี้ยวเอื้อง รายชุดการฆ่า'!AI:AI,'เคี้ยวเอื้อง รายชุดการฆ่า'!$F:$F,$A86,'เคี้ยวเอื้อง รายชุดการฆ่า'!$I:$I,$B86)</f>
        <v>0</v>
      </c>
      <c r="O86" s="11">
        <f>SUMIFS('เคี้ยวเอื้อง รายชุดการฆ่า'!AJ:AJ,'เคี้ยวเอื้อง รายชุดการฆ่า'!$F:$F,$A86,'เคี้ยวเอื้อง รายชุดการฆ่า'!$I:$I,$B86)</f>
        <v>0</v>
      </c>
      <c r="P86" s="11">
        <f>SUMIFS('เคี้ยวเอื้อง รายชุดการฆ่า'!AK:AK,'เคี้ยวเอื้อง รายชุดการฆ่า'!$F:$F,$A86,'เคี้ยวเอื้อง รายชุดการฆ่า'!$I:$I,$B86)</f>
        <v>0</v>
      </c>
      <c r="Q86" s="11">
        <f>SUMIFS('เคี้ยวเอื้อง รายชุดการฆ่า'!AL:AL,'เคี้ยวเอื้อง รายชุดการฆ่า'!$F:$F,$A86,'เคี้ยวเอื้อง รายชุดการฆ่า'!$I:$I,$B86)</f>
        <v>0</v>
      </c>
      <c r="R86" s="11">
        <f>COUNTIFS('เคี้ยวเอื้อง รายชุดการฆ่า'!$F:$F,$A86,'เคี้ยวเอื้อง รายชุดการฆ่า'!$I:$I,$B86)</f>
        <v>0</v>
      </c>
      <c r="S86" s="11">
        <f>SUMIFS('เคี้ยวเอื้อง รายชุดการฆ่า'!AN:AN,'เคี้ยวเอื้อง รายชุดการฆ่า'!$F:$F,$A86,'เคี้ยวเอื้อง รายชุดการฆ่า'!$I:$I,$B86)</f>
        <v>0</v>
      </c>
      <c r="T86" s="11">
        <f>COUNTIFS('เคี้ยวเอื้อง รายชุดการฆ่า'!$F:$F,$A86,'เคี้ยวเอื้อง รายชุดการฆ่า'!$I:$I,$B86)</f>
        <v>0</v>
      </c>
    </row>
    <row r="87" spans="1:20">
      <c r="A87" s="9">
        <f>'เคี้ยวเอื้อง สรุปเดือน AM'!A87</f>
        <v>21</v>
      </c>
      <c r="B87" s="10" t="s">
        <v>44</v>
      </c>
      <c r="C87" s="11">
        <f>SUMIFS('เคี้ยวเอื้อง รายชุดการฆ่า'!X:X,'เคี้ยวเอื้อง รายชุดการฆ่า'!$F:$F,$A87,'เคี้ยวเอื้อง รายชุดการฆ่า'!$I:$I,$B87)</f>
        <v>0</v>
      </c>
      <c r="D87" s="11">
        <f>SUMIFS('เคี้ยวเอื้อง รายชุดการฆ่า'!Y:Y,'เคี้ยวเอื้อง รายชุดการฆ่า'!$F:$F,$A87,'เคี้ยวเอื้อง รายชุดการฆ่า'!$I:$I,$B87)</f>
        <v>0</v>
      </c>
      <c r="E87" s="11">
        <f>SUMIFS('เคี้ยวเอื้อง รายชุดการฆ่า'!Z:Z,'เคี้ยวเอื้อง รายชุดการฆ่า'!$F:$F,$A87,'เคี้ยวเอื้อง รายชุดการฆ่า'!$I:$I,$B87)</f>
        <v>0</v>
      </c>
      <c r="F87" s="11">
        <f>SUMIFS('เคี้ยวเอื้อง รายชุดการฆ่า'!AA:AA,'เคี้ยวเอื้อง รายชุดการฆ่า'!$F:$F,$A87,'เคี้ยวเอื้อง รายชุดการฆ่า'!$I:$I,$B87)</f>
        <v>0</v>
      </c>
      <c r="G87" s="11">
        <f>SUMIFS('เคี้ยวเอื้อง รายชุดการฆ่า'!AB:AB,'เคี้ยวเอื้อง รายชุดการฆ่า'!$F:$F,$A87,'เคี้ยวเอื้อง รายชุดการฆ่า'!$I:$I,$B87)</f>
        <v>0</v>
      </c>
      <c r="H87" s="11">
        <f>SUMIFS('เคี้ยวเอื้อง รายชุดการฆ่า'!AC:AC,'เคี้ยวเอื้อง รายชุดการฆ่า'!$F:$F,$A87,'เคี้ยวเอื้อง รายชุดการฆ่า'!$I:$I,$B87)</f>
        <v>0</v>
      </c>
      <c r="I87" s="11">
        <f>SUMIFS('เคี้ยวเอื้อง รายชุดการฆ่า'!AD:AD,'เคี้ยวเอื้อง รายชุดการฆ่า'!$F:$F,$A87,'เคี้ยวเอื้อง รายชุดการฆ่า'!$I:$I,$B87)</f>
        <v>0</v>
      </c>
      <c r="J87" s="11">
        <f>SUMIFS('เคี้ยวเอื้อง รายชุดการฆ่า'!AE:AE,'เคี้ยวเอื้อง รายชุดการฆ่า'!$F:$F,$A87,'เคี้ยวเอื้อง รายชุดการฆ่า'!$I:$I,$B87)</f>
        <v>0</v>
      </c>
      <c r="K87" s="11">
        <f>SUMIFS('เคี้ยวเอื้อง รายชุดการฆ่า'!AF:AF,'เคี้ยวเอื้อง รายชุดการฆ่า'!$F:$F,$A87,'เคี้ยวเอื้อง รายชุดการฆ่า'!$I:$I,$B87)</f>
        <v>0</v>
      </c>
      <c r="L87" s="11">
        <f>SUMIFS('เคี้ยวเอื้อง รายชุดการฆ่า'!AG:AG,'เคี้ยวเอื้อง รายชุดการฆ่า'!$F:$F,$A87,'เคี้ยวเอื้อง รายชุดการฆ่า'!$I:$I,$B87)</f>
        <v>0</v>
      </c>
      <c r="M87" s="11">
        <f>SUMIFS('เคี้ยวเอื้อง รายชุดการฆ่า'!AH:AH,'เคี้ยวเอื้อง รายชุดการฆ่า'!$F:$F,$A87,'เคี้ยวเอื้อง รายชุดการฆ่า'!$I:$I,$B87)</f>
        <v>0</v>
      </c>
      <c r="N87" s="11">
        <f>SUMIFS('เคี้ยวเอื้อง รายชุดการฆ่า'!AI:AI,'เคี้ยวเอื้อง รายชุดการฆ่า'!$F:$F,$A87,'เคี้ยวเอื้อง รายชุดการฆ่า'!$I:$I,$B87)</f>
        <v>0</v>
      </c>
      <c r="O87" s="11">
        <f>SUMIFS('เคี้ยวเอื้อง รายชุดการฆ่า'!AJ:AJ,'เคี้ยวเอื้อง รายชุดการฆ่า'!$F:$F,$A87,'เคี้ยวเอื้อง รายชุดการฆ่า'!$I:$I,$B87)</f>
        <v>0</v>
      </c>
      <c r="P87" s="11">
        <f>SUMIFS('เคี้ยวเอื้อง รายชุดการฆ่า'!AK:AK,'เคี้ยวเอื้อง รายชุดการฆ่า'!$F:$F,$A87,'เคี้ยวเอื้อง รายชุดการฆ่า'!$I:$I,$B87)</f>
        <v>0</v>
      </c>
      <c r="Q87" s="11">
        <f>SUMIFS('เคี้ยวเอื้อง รายชุดการฆ่า'!AL:AL,'เคี้ยวเอื้อง รายชุดการฆ่า'!$F:$F,$A87,'เคี้ยวเอื้อง รายชุดการฆ่า'!$I:$I,$B87)</f>
        <v>0</v>
      </c>
      <c r="R87" s="11">
        <f>COUNTIFS('เคี้ยวเอื้อง รายชุดการฆ่า'!$F:$F,$A87,'เคี้ยวเอื้อง รายชุดการฆ่า'!$I:$I,$B87)</f>
        <v>0</v>
      </c>
      <c r="S87" s="11">
        <f>SUMIFS('เคี้ยวเอื้อง รายชุดการฆ่า'!AN:AN,'เคี้ยวเอื้อง รายชุดการฆ่า'!$F:$F,$A87,'เคี้ยวเอื้อง รายชุดการฆ่า'!$I:$I,$B87)</f>
        <v>0</v>
      </c>
      <c r="T87" s="11">
        <f>COUNTIFS('เคี้ยวเอื้อง รายชุดการฆ่า'!$F:$F,$A87,'เคี้ยวเอื้อง รายชุดการฆ่า'!$I:$I,$B87)</f>
        <v>0</v>
      </c>
    </row>
    <row r="88" spans="1:20">
      <c r="A88" s="9">
        <f>'เคี้ยวเอื้อง สรุปเดือน AM'!A88</f>
        <v>22</v>
      </c>
      <c r="B88" s="10" t="s">
        <v>41</v>
      </c>
      <c r="C88" s="11">
        <f>SUMIFS('เคี้ยวเอื้อง รายชุดการฆ่า'!X:X,'เคี้ยวเอื้อง รายชุดการฆ่า'!$F:$F,$A88,'เคี้ยวเอื้อง รายชุดการฆ่า'!$I:$I,$B88)</f>
        <v>0</v>
      </c>
      <c r="D88" s="11">
        <f>SUMIFS('เคี้ยวเอื้อง รายชุดการฆ่า'!Y:Y,'เคี้ยวเอื้อง รายชุดการฆ่า'!$F:$F,$A88,'เคี้ยวเอื้อง รายชุดการฆ่า'!$I:$I,$B88)</f>
        <v>0</v>
      </c>
      <c r="E88" s="11">
        <f>SUMIFS('เคี้ยวเอื้อง รายชุดการฆ่า'!Z:Z,'เคี้ยวเอื้อง รายชุดการฆ่า'!$F:$F,$A88,'เคี้ยวเอื้อง รายชุดการฆ่า'!$I:$I,$B88)</f>
        <v>0</v>
      </c>
      <c r="F88" s="11">
        <f>SUMIFS('เคี้ยวเอื้อง รายชุดการฆ่า'!AA:AA,'เคี้ยวเอื้อง รายชุดการฆ่า'!$F:$F,$A88,'เคี้ยวเอื้อง รายชุดการฆ่า'!$I:$I,$B88)</f>
        <v>0</v>
      </c>
      <c r="G88" s="11">
        <f>SUMIFS('เคี้ยวเอื้อง รายชุดการฆ่า'!AB:AB,'เคี้ยวเอื้อง รายชุดการฆ่า'!$F:$F,$A88,'เคี้ยวเอื้อง รายชุดการฆ่า'!$I:$I,$B88)</f>
        <v>0</v>
      </c>
      <c r="H88" s="11">
        <f>SUMIFS('เคี้ยวเอื้อง รายชุดการฆ่า'!AC:AC,'เคี้ยวเอื้อง รายชุดการฆ่า'!$F:$F,$A88,'เคี้ยวเอื้อง รายชุดการฆ่า'!$I:$I,$B88)</f>
        <v>0</v>
      </c>
      <c r="I88" s="11">
        <f>SUMIFS('เคี้ยวเอื้อง รายชุดการฆ่า'!AD:AD,'เคี้ยวเอื้อง รายชุดการฆ่า'!$F:$F,$A88,'เคี้ยวเอื้อง รายชุดการฆ่า'!$I:$I,$B88)</f>
        <v>0</v>
      </c>
      <c r="J88" s="11">
        <f>SUMIFS('เคี้ยวเอื้อง รายชุดการฆ่า'!AE:AE,'เคี้ยวเอื้อง รายชุดการฆ่า'!$F:$F,$A88,'เคี้ยวเอื้อง รายชุดการฆ่า'!$I:$I,$B88)</f>
        <v>0</v>
      </c>
      <c r="K88" s="11">
        <f>SUMIFS('เคี้ยวเอื้อง รายชุดการฆ่า'!AF:AF,'เคี้ยวเอื้อง รายชุดการฆ่า'!$F:$F,$A88,'เคี้ยวเอื้อง รายชุดการฆ่า'!$I:$I,$B88)</f>
        <v>0</v>
      </c>
      <c r="L88" s="11">
        <f>SUMIFS('เคี้ยวเอื้อง รายชุดการฆ่า'!AG:AG,'เคี้ยวเอื้อง รายชุดการฆ่า'!$F:$F,$A88,'เคี้ยวเอื้อง รายชุดการฆ่า'!$I:$I,$B88)</f>
        <v>0</v>
      </c>
      <c r="M88" s="11">
        <f>SUMIFS('เคี้ยวเอื้อง รายชุดการฆ่า'!AH:AH,'เคี้ยวเอื้อง รายชุดการฆ่า'!$F:$F,$A88,'เคี้ยวเอื้อง รายชุดการฆ่า'!$I:$I,$B88)</f>
        <v>0</v>
      </c>
      <c r="N88" s="11">
        <f>SUMIFS('เคี้ยวเอื้อง รายชุดการฆ่า'!AI:AI,'เคี้ยวเอื้อง รายชุดการฆ่า'!$F:$F,$A88,'เคี้ยวเอื้อง รายชุดการฆ่า'!$I:$I,$B88)</f>
        <v>0</v>
      </c>
      <c r="O88" s="11">
        <f>SUMIFS('เคี้ยวเอื้อง รายชุดการฆ่า'!AJ:AJ,'เคี้ยวเอื้อง รายชุดการฆ่า'!$F:$F,$A88,'เคี้ยวเอื้อง รายชุดการฆ่า'!$I:$I,$B88)</f>
        <v>0</v>
      </c>
      <c r="P88" s="11">
        <f>SUMIFS('เคี้ยวเอื้อง รายชุดการฆ่า'!AK:AK,'เคี้ยวเอื้อง รายชุดการฆ่า'!$F:$F,$A88,'เคี้ยวเอื้อง รายชุดการฆ่า'!$I:$I,$B88)</f>
        <v>0</v>
      </c>
      <c r="Q88" s="11">
        <f>SUMIFS('เคี้ยวเอื้อง รายชุดการฆ่า'!AL:AL,'เคี้ยวเอื้อง รายชุดการฆ่า'!$F:$F,$A88,'เคี้ยวเอื้อง รายชุดการฆ่า'!$I:$I,$B88)</f>
        <v>0</v>
      </c>
      <c r="R88" s="11">
        <f>COUNTIFS('เคี้ยวเอื้อง รายชุดการฆ่า'!$F:$F,$A88,'เคี้ยวเอื้อง รายชุดการฆ่า'!$I:$I,$B88)</f>
        <v>0</v>
      </c>
      <c r="S88" s="11">
        <f>SUMIFS('เคี้ยวเอื้อง รายชุดการฆ่า'!AN:AN,'เคี้ยวเอื้อง รายชุดการฆ่า'!$F:$F,$A88,'เคี้ยวเอื้อง รายชุดการฆ่า'!$I:$I,$B88)</f>
        <v>0</v>
      </c>
      <c r="T88" s="11">
        <f>COUNTIFS('เคี้ยวเอื้อง รายชุดการฆ่า'!$F:$F,$A88,'เคี้ยวเอื้อง รายชุดการฆ่า'!$I:$I,$B88)</f>
        <v>0</v>
      </c>
    </row>
    <row r="89" spans="1:20">
      <c r="A89" s="9">
        <f>'เคี้ยวเอื้อง สรุปเดือน AM'!A89</f>
        <v>22</v>
      </c>
      <c r="B89" s="10" t="s">
        <v>42</v>
      </c>
      <c r="C89" s="11">
        <f>SUMIFS('เคี้ยวเอื้อง รายชุดการฆ่า'!X:X,'เคี้ยวเอื้อง รายชุดการฆ่า'!$F:$F,$A89,'เคี้ยวเอื้อง รายชุดการฆ่า'!$I:$I,$B89)</f>
        <v>0</v>
      </c>
      <c r="D89" s="11">
        <f>SUMIFS('เคี้ยวเอื้อง รายชุดการฆ่า'!Y:Y,'เคี้ยวเอื้อง รายชุดการฆ่า'!$F:$F,$A89,'เคี้ยวเอื้อง รายชุดการฆ่า'!$I:$I,$B89)</f>
        <v>0</v>
      </c>
      <c r="E89" s="11">
        <f>SUMIFS('เคี้ยวเอื้อง รายชุดการฆ่า'!Z:Z,'เคี้ยวเอื้อง รายชุดการฆ่า'!$F:$F,$A89,'เคี้ยวเอื้อง รายชุดการฆ่า'!$I:$I,$B89)</f>
        <v>0</v>
      </c>
      <c r="F89" s="11">
        <f>SUMIFS('เคี้ยวเอื้อง รายชุดการฆ่า'!AA:AA,'เคี้ยวเอื้อง รายชุดการฆ่า'!$F:$F,$A89,'เคี้ยวเอื้อง รายชุดการฆ่า'!$I:$I,$B89)</f>
        <v>0</v>
      </c>
      <c r="G89" s="11">
        <f>SUMIFS('เคี้ยวเอื้อง รายชุดการฆ่า'!AB:AB,'เคี้ยวเอื้อง รายชุดการฆ่า'!$F:$F,$A89,'เคี้ยวเอื้อง รายชุดการฆ่า'!$I:$I,$B89)</f>
        <v>0</v>
      </c>
      <c r="H89" s="11">
        <f>SUMIFS('เคี้ยวเอื้อง รายชุดการฆ่า'!AC:AC,'เคี้ยวเอื้อง รายชุดการฆ่า'!$F:$F,$A89,'เคี้ยวเอื้อง รายชุดการฆ่า'!$I:$I,$B89)</f>
        <v>0</v>
      </c>
      <c r="I89" s="11">
        <f>SUMIFS('เคี้ยวเอื้อง รายชุดการฆ่า'!AD:AD,'เคี้ยวเอื้อง รายชุดการฆ่า'!$F:$F,$A89,'เคี้ยวเอื้อง รายชุดการฆ่า'!$I:$I,$B89)</f>
        <v>0</v>
      </c>
      <c r="J89" s="11">
        <f>SUMIFS('เคี้ยวเอื้อง รายชุดการฆ่า'!AE:AE,'เคี้ยวเอื้อง รายชุดการฆ่า'!$F:$F,$A89,'เคี้ยวเอื้อง รายชุดการฆ่า'!$I:$I,$B89)</f>
        <v>0</v>
      </c>
      <c r="K89" s="11">
        <f>SUMIFS('เคี้ยวเอื้อง รายชุดการฆ่า'!AF:AF,'เคี้ยวเอื้อง รายชุดการฆ่า'!$F:$F,$A89,'เคี้ยวเอื้อง รายชุดการฆ่า'!$I:$I,$B89)</f>
        <v>0</v>
      </c>
      <c r="L89" s="11">
        <f>SUMIFS('เคี้ยวเอื้อง รายชุดการฆ่า'!AG:AG,'เคี้ยวเอื้อง รายชุดการฆ่า'!$F:$F,$A89,'เคี้ยวเอื้อง รายชุดการฆ่า'!$I:$I,$B89)</f>
        <v>0</v>
      </c>
      <c r="M89" s="11">
        <f>SUMIFS('เคี้ยวเอื้อง รายชุดการฆ่า'!AH:AH,'เคี้ยวเอื้อง รายชุดการฆ่า'!$F:$F,$A89,'เคี้ยวเอื้อง รายชุดการฆ่า'!$I:$I,$B89)</f>
        <v>0</v>
      </c>
      <c r="N89" s="11">
        <f>SUMIFS('เคี้ยวเอื้อง รายชุดการฆ่า'!AI:AI,'เคี้ยวเอื้อง รายชุดการฆ่า'!$F:$F,$A89,'เคี้ยวเอื้อง รายชุดการฆ่า'!$I:$I,$B89)</f>
        <v>0</v>
      </c>
      <c r="O89" s="11">
        <f>SUMIFS('เคี้ยวเอื้อง รายชุดการฆ่า'!AJ:AJ,'เคี้ยวเอื้อง รายชุดการฆ่า'!$F:$F,$A89,'เคี้ยวเอื้อง รายชุดการฆ่า'!$I:$I,$B89)</f>
        <v>0</v>
      </c>
      <c r="P89" s="11">
        <f>SUMIFS('เคี้ยวเอื้อง รายชุดการฆ่า'!AK:AK,'เคี้ยวเอื้อง รายชุดการฆ่า'!$F:$F,$A89,'เคี้ยวเอื้อง รายชุดการฆ่า'!$I:$I,$B89)</f>
        <v>0</v>
      </c>
      <c r="Q89" s="11">
        <f>SUMIFS('เคี้ยวเอื้อง รายชุดการฆ่า'!AL:AL,'เคี้ยวเอื้อง รายชุดการฆ่า'!$F:$F,$A89,'เคี้ยวเอื้อง รายชุดการฆ่า'!$I:$I,$B89)</f>
        <v>0</v>
      </c>
      <c r="R89" s="11">
        <f>COUNTIFS('เคี้ยวเอื้อง รายชุดการฆ่า'!$F:$F,$A89,'เคี้ยวเอื้อง รายชุดการฆ่า'!$I:$I,$B89)</f>
        <v>0</v>
      </c>
      <c r="S89" s="11">
        <f>SUMIFS('เคี้ยวเอื้อง รายชุดการฆ่า'!AN:AN,'เคี้ยวเอื้อง รายชุดการฆ่า'!$F:$F,$A89,'เคี้ยวเอื้อง รายชุดการฆ่า'!$I:$I,$B89)</f>
        <v>0</v>
      </c>
      <c r="T89" s="11">
        <f>COUNTIFS('เคี้ยวเอื้อง รายชุดการฆ่า'!$F:$F,$A89,'เคี้ยวเอื้อง รายชุดการฆ่า'!$I:$I,$B89)</f>
        <v>0</v>
      </c>
    </row>
    <row r="90" spans="1:20">
      <c r="A90" s="9">
        <f>'เคี้ยวเอื้อง สรุปเดือน AM'!A90</f>
        <v>22</v>
      </c>
      <c r="B90" s="10" t="s">
        <v>43</v>
      </c>
      <c r="C90" s="11">
        <f>SUMIFS('เคี้ยวเอื้อง รายชุดการฆ่า'!X:X,'เคี้ยวเอื้อง รายชุดการฆ่า'!$F:$F,$A90,'เคี้ยวเอื้อง รายชุดการฆ่า'!$I:$I,$B90)</f>
        <v>0</v>
      </c>
      <c r="D90" s="11">
        <f>SUMIFS('เคี้ยวเอื้อง รายชุดการฆ่า'!Y:Y,'เคี้ยวเอื้อง รายชุดการฆ่า'!$F:$F,$A90,'เคี้ยวเอื้อง รายชุดการฆ่า'!$I:$I,$B90)</f>
        <v>0</v>
      </c>
      <c r="E90" s="11">
        <f>SUMIFS('เคี้ยวเอื้อง รายชุดการฆ่า'!Z:Z,'เคี้ยวเอื้อง รายชุดการฆ่า'!$F:$F,$A90,'เคี้ยวเอื้อง รายชุดการฆ่า'!$I:$I,$B90)</f>
        <v>0</v>
      </c>
      <c r="F90" s="11">
        <f>SUMIFS('เคี้ยวเอื้อง รายชุดการฆ่า'!AA:AA,'เคี้ยวเอื้อง รายชุดการฆ่า'!$F:$F,$A90,'เคี้ยวเอื้อง รายชุดการฆ่า'!$I:$I,$B90)</f>
        <v>0</v>
      </c>
      <c r="G90" s="11">
        <f>SUMIFS('เคี้ยวเอื้อง รายชุดการฆ่า'!AB:AB,'เคี้ยวเอื้อง รายชุดการฆ่า'!$F:$F,$A90,'เคี้ยวเอื้อง รายชุดการฆ่า'!$I:$I,$B90)</f>
        <v>0</v>
      </c>
      <c r="H90" s="11">
        <f>SUMIFS('เคี้ยวเอื้อง รายชุดการฆ่า'!AC:AC,'เคี้ยวเอื้อง รายชุดการฆ่า'!$F:$F,$A90,'เคี้ยวเอื้อง รายชุดการฆ่า'!$I:$I,$B90)</f>
        <v>0</v>
      </c>
      <c r="I90" s="11">
        <f>SUMIFS('เคี้ยวเอื้อง รายชุดการฆ่า'!AD:AD,'เคี้ยวเอื้อง รายชุดการฆ่า'!$F:$F,$A90,'เคี้ยวเอื้อง รายชุดการฆ่า'!$I:$I,$B90)</f>
        <v>0</v>
      </c>
      <c r="J90" s="11">
        <f>SUMIFS('เคี้ยวเอื้อง รายชุดการฆ่า'!AE:AE,'เคี้ยวเอื้อง รายชุดการฆ่า'!$F:$F,$A90,'เคี้ยวเอื้อง รายชุดการฆ่า'!$I:$I,$B90)</f>
        <v>0</v>
      </c>
      <c r="K90" s="11">
        <f>SUMIFS('เคี้ยวเอื้อง รายชุดการฆ่า'!AF:AF,'เคี้ยวเอื้อง รายชุดการฆ่า'!$F:$F,$A90,'เคี้ยวเอื้อง รายชุดการฆ่า'!$I:$I,$B90)</f>
        <v>0</v>
      </c>
      <c r="L90" s="11">
        <f>SUMIFS('เคี้ยวเอื้อง รายชุดการฆ่า'!AG:AG,'เคี้ยวเอื้อง รายชุดการฆ่า'!$F:$F,$A90,'เคี้ยวเอื้อง รายชุดการฆ่า'!$I:$I,$B90)</f>
        <v>0</v>
      </c>
      <c r="M90" s="11">
        <f>SUMIFS('เคี้ยวเอื้อง รายชุดการฆ่า'!AH:AH,'เคี้ยวเอื้อง รายชุดการฆ่า'!$F:$F,$A90,'เคี้ยวเอื้อง รายชุดการฆ่า'!$I:$I,$B90)</f>
        <v>0</v>
      </c>
      <c r="N90" s="11">
        <f>SUMIFS('เคี้ยวเอื้อง รายชุดการฆ่า'!AI:AI,'เคี้ยวเอื้อง รายชุดการฆ่า'!$F:$F,$A90,'เคี้ยวเอื้อง รายชุดการฆ่า'!$I:$I,$B90)</f>
        <v>0</v>
      </c>
      <c r="O90" s="11">
        <f>SUMIFS('เคี้ยวเอื้อง รายชุดการฆ่า'!AJ:AJ,'เคี้ยวเอื้อง รายชุดการฆ่า'!$F:$F,$A90,'เคี้ยวเอื้อง รายชุดการฆ่า'!$I:$I,$B90)</f>
        <v>0</v>
      </c>
      <c r="P90" s="11">
        <f>SUMIFS('เคี้ยวเอื้อง รายชุดการฆ่า'!AK:AK,'เคี้ยวเอื้อง รายชุดการฆ่า'!$F:$F,$A90,'เคี้ยวเอื้อง รายชุดการฆ่า'!$I:$I,$B90)</f>
        <v>0</v>
      </c>
      <c r="Q90" s="11">
        <f>SUMIFS('เคี้ยวเอื้อง รายชุดการฆ่า'!AL:AL,'เคี้ยวเอื้อง รายชุดการฆ่า'!$F:$F,$A90,'เคี้ยวเอื้อง รายชุดการฆ่า'!$I:$I,$B90)</f>
        <v>0</v>
      </c>
      <c r="R90" s="11">
        <f>COUNTIFS('เคี้ยวเอื้อง รายชุดการฆ่า'!$F:$F,$A90,'เคี้ยวเอื้อง รายชุดการฆ่า'!$I:$I,$B90)</f>
        <v>0</v>
      </c>
      <c r="S90" s="11">
        <f>SUMIFS('เคี้ยวเอื้อง รายชุดการฆ่า'!AN:AN,'เคี้ยวเอื้อง รายชุดการฆ่า'!$F:$F,$A90,'เคี้ยวเอื้อง รายชุดการฆ่า'!$I:$I,$B90)</f>
        <v>0</v>
      </c>
      <c r="T90" s="11">
        <f>COUNTIFS('เคี้ยวเอื้อง รายชุดการฆ่า'!$F:$F,$A90,'เคี้ยวเอื้อง รายชุดการฆ่า'!$I:$I,$B90)</f>
        <v>0</v>
      </c>
    </row>
    <row r="91" spans="1:20">
      <c r="A91" s="9">
        <f>'เคี้ยวเอื้อง สรุปเดือน AM'!A91</f>
        <v>22</v>
      </c>
      <c r="B91" s="10" t="s">
        <v>44</v>
      </c>
      <c r="C91" s="11">
        <f>SUMIFS('เคี้ยวเอื้อง รายชุดการฆ่า'!X:X,'เคี้ยวเอื้อง รายชุดการฆ่า'!$F:$F,$A91,'เคี้ยวเอื้อง รายชุดการฆ่า'!$I:$I,$B91)</f>
        <v>0</v>
      </c>
      <c r="D91" s="11">
        <f>SUMIFS('เคี้ยวเอื้อง รายชุดการฆ่า'!Y:Y,'เคี้ยวเอื้อง รายชุดการฆ่า'!$F:$F,$A91,'เคี้ยวเอื้อง รายชุดการฆ่า'!$I:$I,$B91)</f>
        <v>0</v>
      </c>
      <c r="E91" s="11">
        <f>SUMIFS('เคี้ยวเอื้อง รายชุดการฆ่า'!Z:Z,'เคี้ยวเอื้อง รายชุดการฆ่า'!$F:$F,$A91,'เคี้ยวเอื้อง รายชุดการฆ่า'!$I:$I,$B91)</f>
        <v>0</v>
      </c>
      <c r="F91" s="11">
        <f>SUMIFS('เคี้ยวเอื้อง รายชุดการฆ่า'!AA:AA,'เคี้ยวเอื้อง รายชุดการฆ่า'!$F:$F,$A91,'เคี้ยวเอื้อง รายชุดการฆ่า'!$I:$I,$B91)</f>
        <v>0</v>
      </c>
      <c r="G91" s="11">
        <f>SUMIFS('เคี้ยวเอื้อง รายชุดการฆ่า'!AB:AB,'เคี้ยวเอื้อง รายชุดการฆ่า'!$F:$F,$A91,'เคี้ยวเอื้อง รายชุดการฆ่า'!$I:$I,$B91)</f>
        <v>0</v>
      </c>
      <c r="H91" s="11">
        <f>SUMIFS('เคี้ยวเอื้อง รายชุดการฆ่า'!AC:AC,'เคี้ยวเอื้อง รายชุดการฆ่า'!$F:$F,$A91,'เคี้ยวเอื้อง รายชุดการฆ่า'!$I:$I,$B91)</f>
        <v>0</v>
      </c>
      <c r="I91" s="11">
        <f>SUMIFS('เคี้ยวเอื้อง รายชุดการฆ่า'!AD:AD,'เคี้ยวเอื้อง รายชุดการฆ่า'!$F:$F,$A91,'เคี้ยวเอื้อง รายชุดการฆ่า'!$I:$I,$B91)</f>
        <v>0</v>
      </c>
      <c r="J91" s="11">
        <f>SUMIFS('เคี้ยวเอื้อง รายชุดการฆ่า'!AE:AE,'เคี้ยวเอื้อง รายชุดการฆ่า'!$F:$F,$A91,'เคี้ยวเอื้อง รายชุดการฆ่า'!$I:$I,$B91)</f>
        <v>0</v>
      </c>
      <c r="K91" s="11">
        <f>SUMIFS('เคี้ยวเอื้อง รายชุดการฆ่า'!AF:AF,'เคี้ยวเอื้อง รายชุดการฆ่า'!$F:$F,$A91,'เคี้ยวเอื้อง รายชุดการฆ่า'!$I:$I,$B91)</f>
        <v>0</v>
      </c>
      <c r="L91" s="11">
        <f>SUMIFS('เคี้ยวเอื้อง รายชุดการฆ่า'!AG:AG,'เคี้ยวเอื้อง รายชุดการฆ่า'!$F:$F,$A91,'เคี้ยวเอื้อง รายชุดการฆ่า'!$I:$I,$B91)</f>
        <v>0</v>
      </c>
      <c r="M91" s="11">
        <f>SUMIFS('เคี้ยวเอื้อง รายชุดการฆ่า'!AH:AH,'เคี้ยวเอื้อง รายชุดการฆ่า'!$F:$F,$A91,'เคี้ยวเอื้อง รายชุดการฆ่า'!$I:$I,$B91)</f>
        <v>0</v>
      </c>
      <c r="N91" s="11">
        <f>SUMIFS('เคี้ยวเอื้อง รายชุดการฆ่า'!AI:AI,'เคี้ยวเอื้อง รายชุดการฆ่า'!$F:$F,$A91,'เคี้ยวเอื้อง รายชุดการฆ่า'!$I:$I,$B91)</f>
        <v>0</v>
      </c>
      <c r="O91" s="11">
        <f>SUMIFS('เคี้ยวเอื้อง รายชุดการฆ่า'!AJ:AJ,'เคี้ยวเอื้อง รายชุดการฆ่า'!$F:$F,$A91,'เคี้ยวเอื้อง รายชุดการฆ่า'!$I:$I,$B91)</f>
        <v>0</v>
      </c>
      <c r="P91" s="11">
        <f>SUMIFS('เคี้ยวเอื้อง รายชุดการฆ่า'!AK:AK,'เคี้ยวเอื้อง รายชุดการฆ่า'!$F:$F,$A91,'เคี้ยวเอื้อง รายชุดการฆ่า'!$I:$I,$B91)</f>
        <v>0</v>
      </c>
      <c r="Q91" s="11">
        <f>SUMIFS('เคี้ยวเอื้อง รายชุดการฆ่า'!AL:AL,'เคี้ยวเอื้อง รายชุดการฆ่า'!$F:$F,$A91,'เคี้ยวเอื้อง รายชุดการฆ่า'!$I:$I,$B91)</f>
        <v>0</v>
      </c>
      <c r="R91" s="11">
        <f>COUNTIFS('เคี้ยวเอื้อง รายชุดการฆ่า'!$F:$F,$A91,'เคี้ยวเอื้อง รายชุดการฆ่า'!$I:$I,$B91)</f>
        <v>0</v>
      </c>
      <c r="S91" s="11">
        <f>SUMIFS('เคี้ยวเอื้อง รายชุดการฆ่า'!AN:AN,'เคี้ยวเอื้อง รายชุดการฆ่า'!$F:$F,$A91,'เคี้ยวเอื้อง รายชุดการฆ่า'!$I:$I,$B91)</f>
        <v>0</v>
      </c>
      <c r="T91" s="11">
        <f>COUNTIFS('เคี้ยวเอื้อง รายชุดการฆ่า'!$F:$F,$A91,'เคี้ยวเอื้อง รายชุดการฆ่า'!$I:$I,$B91)</f>
        <v>0</v>
      </c>
    </row>
    <row r="92" spans="1:20">
      <c r="A92" s="9">
        <f>'เคี้ยวเอื้อง สรุปเดือน AM'!A92</f>
        <v>23</v>
      </c>
      <c r="B92" s="10" t="s">
        <v>41</v>
      </c>
      <c r="C92" s="11">
        <f>SUMIFS('เคี้ยวเอื้อง รายชุดการฆ่า'!X:X,'เคี้ยวเอื้อง รายชุดการฆ่า'!$F:$F,$A92,'เคี้ยวเอื้อง รายชุดการฆ่า'!$I:$I,$B92)</f>
        <v>0</v>
      </c>
      <c r="D92" s="11">
        <f>SUMIFS('เคี้ยวเอื้อง รายชุดการฆ่า'!Y:Y,'เคี้ยวเอื้อง รายชุดการฆ่า'!$F:$F,$A92,'เคี้ยวเอื้อง รายชุดการฆ่า'!$I:$I,$B92)</f>
        <v>0</v>
      </c>
      <c r="E92" s="11">
        <f>SUMIFS('เคี้ยวเอื้อง รายชุดการฆ่า'!Z:Z,'เคี้ยวเอื้อง รายชุดการฆ่า'!$F:$F,$A92,'เคี้ยวเอื้อง รายชุดการฆ่า'!$I:$I,$B92)</f>
        <v>0</v>
      </c>
      <c r="F92" s="11">
        <f>SUMIFS('เคี้ยวเอื้อง รายชุดการฆ่า'!AA:AA,'เคี้ยวเอื้อง รายชุดการฆ่า'!$F:$F,$A92,'เคี้ยวเอื้อง รายชุดการฆ่า'!$I:$I,$B92)</f>
        <v>0</v>
      </c>
      <c r="G92" s="11">
        <f>SUMIFS('เคี้ยวเอื้อง รายชุดการฆ่า'!AB:AB,'เคี้ยวเอื้อง รายชุดการฆ่า'!$F:$F,$A92,'เคี้ยวเอื้อง รายชุดการฆ่า'!$I:$I,$B92)</f>
        <v>0</v>
      </c>
      <c r="H92" s="11">
        <f>SUMIFS('เคี้ยวเอื้อง รายชุดการฆ่า'!AC:AC,'เคี้ยวเอื้อง รายชุดการฆ่า'!$F:$F,$A92,'เคี้ยวเอื้อง รายชุดการฆ่า'!$I:$I,$B92)</f>
        <v>0</v>
      </c>
      <c r="I92" s="11">
        <f>SUMIFS('เคี้ยวเอื้อง รายชุดการฆ่า'!AD:AD,'เคี้ยวเอื้อง รายชุดการฆ่า'!$F:$F,$A92,'เคี้ยวเอื้อง รายชุดการฆ่า'!$I:$I,$B92)</f>
        <v>0</v>
      </c>
      <c r="J92" s="11">
        <f>SUMIFS('เคี้ยวเอื้อง รายชุดการฆ่า'!AE:AE,'เคี้ยวเอื้อง รายชุดการฆ่า'!$F:$F,$A92,'เคี้ยวเอื้อง รายชุดการฆ่า'!$I:$I,$B92)</f>
        <v>0</v>
      </c>
      <c r="K92" s="11">
        <f>SUMIFS('เคี้ยวเอื้อง รายชุดการฆ่า'!AF:AF,'เคี้ยวเอื้อง รายชุดการฆ่า'!$F:$F,$A92,'เคี้ยวเอื้อง รายชุดการฆ่า'!$I:$I,$B92)</f>
        <v>0</v>
      </c>
      <c r="L92" s="11">
        <f>SUMIFS('เคี้ยวเอื้อง รายชุดการฆ่า'!AG:AG,'เคี้ยวเอื้อง รายชุดการฆ่า'!$F:$F,$A92,'เคี้ยวเอื้อง รายชุดการฆ่า'!$I:$I,$B92)</f>
        <v>0</v>
      </c>
      <c r="M92" s="11">
        <f>SUMIFS('เคี้ยวเอื้อง รายชุดการฆ่า'!AH:AH,'เคี้ยวเอื้อง รายชุดการฆ่า'!$F:$F,$A92,'เคี้ยวเอื้อง รายชุดการฆ่า'!$I:$I,$B92)</f>
        <v>0</v>
      </c>
      <c r="N92" s="11">
        <f>SUMIFS('เคี้ยวเอื้อง รายชุดการฆ่า'!AI:AI,'เคี้ยวเอื้อง รายชุดการฆ่า'!$F:$F,$A92,'เคี้ยวเอื้อง รายชุดการฆ่า'!$I:$I,$B92)</f>
        <v>0</v>
      </c>
      <c r="O92" s="11">
        <f>SUMIFS('เคี้ยวเอื้อง รายชุดการฆ่า'!AJ:AJ,'เคี้ยวเอื้อง รายชุดการฆ่า'!$F:$F,$A92,'เคี้ยวเอื้อง รายชุดการฆ่า'!$I:$I,$B92)</f>
        <v>0</v>
      </c>
      <c r="P92" s="11">
        <f>SUMIFS('เคี้ยวเอื้อง รายชุดการฆ่า'!AK:AK,'เคี้ยวเอื้อง รายชุดการฆ่า'!$F:$F,$A92,'เคี้ยวเอื้อง รายชุดการฆ่า'!$I:$I,$B92)</f>
        <v>0</v>
      </c>
      <c r="Q92" s="11">
        <f>SUMIFS('เคี้ยวเอื้อง รายชุดการฆ่า'!AL:AL,'เคี้ยวเอื้อง รายชุดการฆ่า'!$F:$F,$A92,'เคี้ยวเอื้อง รายชุดการฆ่า'!$I:$I,$B92)</f>
        <v>0</v>
      </c>
      <c r="R92" s="11">
        <f>COUNTIFS('เคี้ยวเอื้อง รายชุดการฆ่า'!$F:$F,$A92,'เคี้ยวเอื้อง รายชุดการฆ่า'!$I:$I,$B92)</f>
        <v>0</v>
      </c>
      <c r="S92" s="11">
        <f>SUMIFS('เคี้ยวเอื้อง รายชุดการฆ่า'!AN:AN,'เคี้ยวเอื้อง รายชุดการฆ่า'!$F:$F,$A92,'เคี้ยวเอื้อง รายชุดการฆ่า'!$I:$I,$B92)</f>
        <v>0</v>
      </c>
      <c r="T92" s="11">
        <f>COUNTIFS('เคี้ยวเอื้อง รายชุดการฆ่า'!$F:$F,$A92,'เคี้ยวเอื้อง รายชุดการฆ่า'!$I:$I,$B92)</f>
        <v>0</v>
      </c>
    </row>
    <row r="93" spans="1:20">
      <c r="A93" s="9">
        <f>'เคี้ยวเอื้อง สรุปเดือน AM'!A93</f>
        <v>23</v>
      </c>
      <c r="B93" s="10" t="s">
        <v>42</v>
      </c>
      <c r="C93" s="11">
        <f>SUMIFS('เคี้ยวเอื้อง รายชุดการฆ่า'!X:X,'เคี้ยวเอื้อง รายชุดการฆ่า'!$F:$F,$A93,'เคี้ยวเอื้อง รายชุดการฆ่า'!$I:$I,$B93)</f>
        <v>0</v>
      </c>
      <c r="D93" s="11">
        <f>SUMIFS('เคี้ยวเอื้อง รายชุดการฆ่า'!Y:Y,'เคี้ยวเอื้อง รายชุดการฆ่า'!$F:$F,$A93,'เคี้ยวเอื้อง รายชุดการฆ่า'!$I:$I,$B93)</f>
        <v>0</v>
      </c>
      <c r="E93" s="11">
        <f>SUMIFS('เคี้ยวเอื้อง รายชุดการฆ่า'!Z:Z,'เคี้ยวเอื้อง รายชุดการฆ่า'!$F:$F,$A93,'เคี้ยวเอื้อง รายชุดการฆ่า'!$I:$I,$B93)</f>
        <v>0</v>
      </c>
      <c r="F93" s="11">
        <f>SUMIFS('เคี้ยวเอื้อง รายชุดการฆ่า'!AA:AA,'เคี้ยวเอื้อง รายชุดการฆ่า'!$F:$F,$A93,'เคี้ยวเอื้อง รายชุดการฆ่า'!$I:$I,$B93)</f>
        <v>0</v>
      </c>
      <c r="G93" s="11">
        <f>SUMIFS('เคี้ยวเอื้อง รายชุดการฆ่า'!AB:AB,'เคี้ยวเอื้อง รายชุดการฆ่า'!$F:$F,$A93,'เคี้ยวเอื้อง รายชุดการฆ่า'!$I:$I,$B93)</f>
        <v>0</v>
      </c>
      <c r="H93" s="11">
        <f>SUMIFS('เคี้ยวเอื้อง รายชุดการฆ่า'!AC:AC,'เคี้ยวเอื้อง รายชุดการฆ่า'!$F:$F,$A93,'เคี้ยวเอื้อง รายชุดการฆ่า'!$I:$I,$B93)</f>
        <v>0</v>
      </c>
      <c r="I93" s="11">
        <f>SUMIFS('เคี้ยวเอื้อง รายชุดการฆ่า'!AD:AD,'เคี้ยวเอื้อง รายชุดการฆ่า'!$F:$F,$A93,'เคี้ยวเอื้อง รายชุดการฆ่า'!$I:$I,$B93)</f>
        <v>0</v>
      </c>
      <c r="J93" s="11">
        <f>SUMIFS('เคี้ยวเอื้อง รายชุดการฆ่า'!AE:AE,'เคี้ยวเอื้อง รายชุดการฆ่า'!$F:$F,$A93,'เคี้ยวเอื้อง รายชุดการฆ่า'!$I:$I,$B93)</f>
        <v>0</v>
      </c>
      <c r="K93" s="11">
        <f>SUMIFS('เคี้ยวเอื้อง รายชุดการฆ่า'!AF:AF,'เคี้ยวเอื้อง รายชุดการฆ่า'!$F:$F,$A93,'เคี้ยวเอื้อง รายชุดการฆ่า'!$I:$I,$B93)</f>
        <v>0</v>
      </c>
      <c r="L93" s="11">
        <f>SUMIFS('เคี้ยวเอื้อง รายชุดการฆ่า'!AG:AG,'เคี้ยวเอื้อง รายชุดการฆ่า'!$F:$F,$A93,'เคี้ยวเอื้อง รายชุดการฆ่า'!$I:$I,$B93)</f>
        <v>0</v>
      </c>
      <c r="M93" s="11">
        <f>SUMIFS('เคี้ยวเอื้อง รายชุดการฆ่า'!AH:AH,'เคี้ยวเอื้อง รายชุดการฆ่า'!$F:$F,$A93,'เคี้ยวเอื้อง รายชุดการฆ่า'!$I:$I,$B93)</f>
        <v>0</v>
      </c>
      <c r="N93" s="11">
        <f>SUMIFS('เคี้ยวเอื้อง รายชุดการฆ่า'!AI:AI,'เคี้ยวเอื้อง รายชุดการฆ่า'!$F:$F,$A93,'เคี้ยวเอื้อง รายชุดการฆ่า'!$I:$I,$B93)</f>
        <v>0</v>
      </c>
      <c r="O93" s="11">
        <f>SUMIFS('เคี้ยวเอื้อง รายชุดการฆ่า'!AJ:AJ,'เคี้ยวเอื้อง รายชุดการฆ่า'!$F:$F,$A93,'เคี้ยวเอื้อง รายชุดการฆ่า'!$I:$I,$B93)</f>
        <v>0</v>
      </c>
      <c r="P93" s="11">
        <f>SUMIFS('เคี้ยวเอื้อง รายชุดการฆ่า'!AK:AK,'เคี้ยวเอื้อง รายชุดการฆ่า'!$F:$F,$A93,'เคี้ยวเอื้อง รายชุดการฆ่า'!$I:$I,$B93)</f>
        <v>0</v>
      </c>
      <c r="Q93" s="11">
        <f>SUMIFS('เคี้ยวเอื้อง รายชุดการฆ่า'!AL:AL,'เคี้ยวเอื้อง รายชุดการฆ่า'!$F:$F,$A93,'เคี้ยวเอื้อง รายชุดการฆ่า'!$I:$I,$B93)</f>
        <v>0</v>
      </c>
      <c r="R93" s="11">
        <f>COUNTIFS('เคี้ยวเอื้อง รายชุดการฆ่า'!$F:$F,$A93,'เคี้ยวเอื้อง รายชุดการฆ่า'!$I:$I,$B93)</f>
        <v>0</v>
      </c>
      <c r="S93" s="11">
        <f>SUMIFS('เคี้ยวเอื้อง รายชุดการฆ่า'!AN:AN,'เคี้ยวเอื้อง รายชุดการฆ่า'!$F:$F,$A93,'เคี้ยวเอื้อง รายชุดการฆ่า'!$I:$I,$B93)</f>
        <v>0</v>
      </c>
      <c r="T93" s="11">
        <f>COUNTIFS('เคี้ยวเอื้อง รายชุดการฆ่า'!$F:$F,$A93,'เคี้ยวเอื้อง รายชุดการฆ่า'!$I:$I,$B93)</f>
        <v>0</v>
      </c>
    </row>
    <row r="94" spans="1:20">
      <c r="A94" s="9">
        <f>'เคี้ยวเอื้อง สรุปเดือน AM'!A94</f>
        <v>23</v>
      </c>
      <c r="B94" s="10" t="s">
        <v>43</v>
      </c>
      <c r="C94" s="11">
        <f>SUMIFS('เคี้ยวเอื้อง รายชุดการฆ่า'!X:X,'เคี้ยวเอื้อง รายชุดการฆ่า'!$F:$F,$A94,'เคี้ยวเอื้อง รายชุดการฆ่า'!$I:$I,$B94)</f>
        <v>0</v>
      </c>
      <c r="D94" s="11">
        <f>SUMIFS('เคี้ยวเอื้อง รายชุดการฆ่า'!Y:Y,'เคี้ยวเอื้อง รายชุดการฆ่า'!$F:$F,$A94,'เคี้ยวเอื้อง รายชุดการฆ่า'!$I:$I,$B94)</f>
        <v>0</v>
      </c>
      <c r="E94" s="11">
        <f>SUMIFS('เคี้ยวเอื้อง รายชุดการฆ่า'!Z:Z,'เคี้ยวเอื้อง รายชุดการฆ่า'!$F:$F,$A94,'เคี้ยวเอื้อง รายชุดการฆ่า'!$I:$I,$B94)</f>
        <v>0</v>
      </c>
      <c r="F94" s="11">
        <f>SUMIFS('เคี้ยวเอื้อง รายชุดการฆ่า'!AA:AA,'เคี้ยวเอื้อง รายชุดการฆ่า'!$F:$F,$A94,'เคี้ยวเอื้อง รายชุดการฆ่า'!$I:$I,$B94)</f>
        <v>0</v>
      </c>
      <c r="G94" s="11">
        <f>SUMIFS('เคี้ยวเอื้อง รายชุดการฆ่า'!AB:AB,'เคี้ยวเอื้อง รายชุดการฆ่า'!$F:$F,$A94,'เคี้ยวเอื้อง รายชุดการฆ่า'!$I:$I,$B94)</f>
        <v>0</v>
      </c>
      <c r="H94" s="11">
        <f>SUMIFS('เคี้ยวเอื้อง รายชุดการฆ่า'!AC:AC,'เคี้ยวเอื้อง รายชุดการฆ่า'!$F:$F,$A94,'เคี้ยวเอื้อง รายชุดการฆ่า'!$I:$I,$B94)</f>
        <v>0</v>
      </c>
      <c r="I94" s="11">
        <f>SUMIFS('เคี้ยวเอื้อง รายชุดการฆ่า'!AD:AD,'เคี้ยวเอื้อง รายชุดการฆ่า'!$F:$F,$A94,'เคี้ยวเอื้อง รายชุดการฆ่า'!$I:$I,$B94)</f>
        <v>0</v>
      </c>
      <c r="J94" s="11">
        <f>SUMIFS('เคี้ยวเอื้อง รายชุดการฆ่า'!AE:AE,'เคี้ยวเอื้อง รายชุดการฆ่า'!$F:$F,$A94,'เคี้ยวเอื้อง รายชุดการฆ่า'!$I:$I,$B94)</f>
        <v>0</v>
      </c>
      <c r="K94" s="11">
        <f>SUMIFS('เคี้ยวเอื้อง รายชุดการฆ่า'!AF:AF,'เคี้ยวเอื้อง รายชุดการฆ่า'!$F:$F,$A94,'เคี้ยวเอื้อง รายชุดการฆ่า'!$I:$I,$B94)</f>
        <v>0</v>
      </c>
      <c r="L94" s="11">
        <f>SUMIFS('เคี้ยวเอื้อง รายชุดการฆ่า'!AG:AG,'เคี้ยวเอื้อง รายชุดการฆ่า'!$F:$F,$A94,'เคี้ยวเอื้อง รายชุดการฆ่า'!$I:$I,$B94)</f>
        <v>0</v>
      </c>
      <c r="M94" s="11">
        <f>SUMIFS('เคี้ยวเอื้อง รายชุดการฆ่า'!AH:AH,'เคี้ยวเอื้อง รายชุดการฆ่า'!$F:$F,$A94,'เคี้ยวเอื้อง รายชุดการฆ่า'!$I:$I,$B94)</f>
        <v>0</v>
      </c>
      <c r="N94" s="11">
        <f>SUMIFS('เคี้ยวเอื้อง รายชุดการฆ่า'!AI:AI,'เคี้ยวเอื้อง รายชุดการฆ่า'!$F:$F,$A94,'เคี้ยวเอื้อง รายชุดการฆ่า'!$I:$I,$B94)</f>
        <v>0</v>
      </c>
      <c r="O94" s="11">
        <f>SUMIFS('เคี้ยวเอื้อง รายชุดการฆ่า'!AJ:AJ,'เคี้ยวเอื้อง รายชุดการฆ่า'!$F:$F,$A94,'เคี้ยวเอื้อง รายชุดการฆ่า'!$I:$I,$B94)</f>
        <v>0</v>
      </c>
      <c r="P94" s="11">
        <f>SUMIFS('เคี้ยวเอื้อง รายชุดการฆ่า'!AK:AK,'เคี้ยวเอื้อง รายชุดการฆ่า'!$F:$F,$A94,'เคี้ยวเอื้อง รายชุดการฆ่า'!$I:$I,$B94)</f>
        <v>0</v>
      </c>
      <c r="Q94" s="11">
        <f>SUMIFS('เคี้ยวเอื้อง รายชุดการฆ่า'!AL:AL,'เคี้ยวเอื้อง รายชุดการฆ่า'!$F:$F,$A94,'เคี้ยวเอื้อง รายชุดการฆ่า'!$I:$I,$B94)</f>
        <v>0</v>
      </c>
      <c r="R94" s="11">
        <f>COUNTIFS('เคี้ยวเอื้อง รายชุดการฆ่า'!$F:$F,$A94,'เคี้ยวเอื้อง รายชุดการฆ่า'!$I:$I,$B94)</f>
        <v>0</v>
      </c>
      <c r="S94" s="11">
        <f>SUMIFS('เคี้ยวเอื้อง รายชุดการฆ่า'!AN:AN,'เคี้ยวเอื้อง รายชุดการฆ่า'!$F:$F,$A94,'เคี้ยวเอื้อง รายชุดการฆ่า'!$I:$I,$B94)</f>
        <v>0</v>
      </c>
      <c r="T94" s="11">
        <f>COUNTIFS('เคี้ยวเอื้อง รายชุดการฆ่า'!$F:$F,$A94,'เคี้ยวเอื้อง รายชุดการฆ่า'!$I:$I,$B94)</f>
        <v>0</v>
      </c>
    </row>
    <row r="95" spans="1:20">
      <c r="A95" s="9">
        <f>'เคี้ยวเอื้อง สรุปเดือน AM'!A95</f>
        <v>23</v>
      </c>
      <c r="B95" s="10" t="s">
        <v>44</v>
      </c>
      <c r="C95" s="11">
        <f>SUMIFS('เคี้ยวเอื้อง รายชุดการฆ่า'!X:X,'เคี้ยวเอื้อง รายชุดการฆ่า'!$F:$F,$A95,'เคี้ยวเอื้อง รายชุดการฆ่า'!$I:$I,$B95)</f>
        <v>0</v>
      </c>
      <c r="D95" s="11">
        <f>SUMIFS('เคี้ยวเอื้อง รายชุดการฆ่า'!Y:Y,'เคี้ยวเอื้อง รายชุดการฆ่า'!$F:$F,$A95,'เคี้ยวเอื้อง รายชุดการฆ่า'!$I:$I,$B95)</f>
        <v>0</v>
      </c>
      <c r="E95" s="11">
        <f>SUMIFS('เคี้ยวเอื้อง รายชุดการฆ่า'!Z:Z,'เคี้ยวเอื้อง รายชุดการฆ่า'!$F:$F,$A95,'เคี้ยวเอื้อง รายชุดการฆ่า'!$I:$I,$B95)</f>
        <v>0</v>
      </c>
      <c r="F95" s="11">
        <f>SUMIFS('เคี้ยวเอื้อง รายชุดการฆ่า'!AA:AA,'เคี้ยวเอื้อง รายชุดการฆ่า'!$F:$F,$A95,'เคี้ยวเอื้อง รายชุดการฆ่า'!$I:$I,$B95)</f>
        <v>0</v>
      </c>
      <c r="G95" s="11">
        <f>SUMIFS('เคี้ยวเอื้อง รายชุดการฆ่า'!AB:AB,'เคี้ยวเอื้อง รายชุดการฆ่า'!$F:$F,$A95,'เคี้ยวเอื้อง รายชุดการฆ่า'!$I:$I,$B95)</f>
        <v>0</v>
      </c>
      <c r="H95" s="11">
        <f>SUMIFS('เคี้ยวเอื้อง รายชุดการฆ่า'!AC:AC,'เคี้ยวเอื้อง รายชุดการฆ่า'!$F:$F,$A95,'เคี้ยวเอื้อง รายชุดการฆ่า'!$I:$I,$B95)</f>
        <v>0</v>
      </c>
      <c r="I95" s="11">
        <f>SUMIFS('เคี้ยวเอื้อง รายชุดการฆ่า'!AD:AD,'เคี้ยวเอื้อง รายชุดการฆ่า'!$F:$F,$A95,'เคี้ยวเอื้อง รายชุดการฆ่า'!$I:$I,$B95)</f>
        <v>0</v>
      </c>
      <c r="J95" s="11">
        <f>SUMIFS('เคี้ยวเอื้อง รายชุดการฆ่า'!AE:AE,'เคี้ยวเอื้อง รายชุดการฆ่า'!$F:$F,$A95,'เคี้ยวเอื้อง รายชุดการฆ่า'!$I:$I,$B95)</f>
        <v>0</v>
      </c>
      <c r="K95" s="11">
        <f>SUMIFS('เคี้ยวเอื้อง รายชุดการฆ่า'!AF:AF,'เคี้ยวเอื้อง รายชุดการฆ่า'!$F:$F,$A95,'เคี้ยวเอื้อง รายชุดการฆ่า'!$I:$I,$B95)</f>
        <v>0</v>
      </c>
      <c r="L95" s="11">
        <f>SUMIFS('เคี้ยวเอื้อง รายชุดการฆ่า'!AG:AG,'เคี้ยวเอื้อง รายชุดการฆ่า'!$F:$F,$A95,'เคี้ยวเอื้อง รายชุดการฆ่า'!$I:$I,$B95)</f>
        <v>0</v>
      </c>
      <c r="M95" s="11">
        <f>SUMIFS('เคี้ยวเอื้อง รายชุดการฆ่า'!AH:AH,'เคี้ยวเอื้อง รายชุดการฆ่า'!$F:$F,$A95,'เคี้ยวเอื้อง รายชุดการฆ่า'!$I:$I,$B95)</f>
        <v>0</v>
      </c>
      <c r="N95" s="11">
        <f>SUMIFS('เคี้ยวเอื้อง รายชุดการฆ่า'!AI:AI,'เคี้ยวเอื้อง รายชุดการฆ่า'!$F:$F,$A95,'เคี้ยวเอื้อง รายชุดการฆ่า'!$I:$I,$B95)</f>
        <v>0</v>
      </c>
      <c r="O95" s="11">
        <f>SUMIFS('เคี้ยวเอื้อง รายชุดการฆ่า'!AJ:AJ,'เคี้ยวเอื้อง รายชุดการฆ่า'!$F:$F,$A95,'เคี้ยวเอื้อง รายชุดการฆ่า'!$I:$I,$B95)</f>
        <v>0</v>
      </c>
      <c r="P95" s="11">
        <f>SUMIFS('เคี้ยวเอื้อง รายชุดการฆ่า'!AK:AK,'เคี้ยวเอื้อง รายชุดการฆ่า'!$F:$F,$A95,'เคี้ยวเอื้อง รายชุดการฆ่า'!$I:$I,$B95)</f>
        <v>0</v>
      </c>
      <c r="Q95" s="11">
        <f>SUMIFS('เคี้ยวเอื้อง รายชุดการฆ่า'!AL:AL,'เคี้ยวเอื้อง รายชุดการฆ่า'!$F:$F,$A95,'เคี้ยวเอื้อง รายชุดการฆ่า'!$I:$I,$B95)</f>
        <v>0</v>
      </c>
      <c r="R95" s="11">
        <f>COUNTIFS('เคี้ยวเอื้อง รายชุดการฆ่า'!$F:$F,$A95,'เคี้ยวเอื้อง รายชุดการฆ่า'!$I:$I,$B95)</f>
        <v>0</v>
      </c>
      <c r="S95" s="11">
        <f>SUMIFS('เคี้ยวเอื้อง รายชุดการฆ่า'!AN:AN,'เคี้ยวเอื้อง รายชุดการฆ่า'!$F:$F,$A95,'เคี้ยวเอื้อง รายชุดการฆ่า'!$I:$I,$B95)</f>
        <v>0</v>
      </c>
      <c r="T95" s="11">
        <f>COUNTIFS('เคี้ยวเอื้อง รายชุดการฆ่า'!$F:$F,$A95,'เคี้ยวเอื้อง รายชุดการฆ่า'!$I:$I,$B95)</f>
        <v>0</v>
      </c>
    </row>
    <row r="96" spans="1:20">
      <c r="A96" s="9">
        <f>'เคี้ยวเอื้อง สรุปเดือน AM'!A96</f>
        <v>24</v>
      </c>
      <c r="B96" s="10" t="s">
        <v>41</v>
      </c>
      <c r="C96" s="11">
        <f>SUMIFS('เคี้ยวเอื้อง รายชุดการฆ่า'!X:X,'เคี้ยวเอื้อง รายชุดการฆ่า'!$F:$F,$A96,'เคี้ยวเอื้อง รายชุดการฆ่า'!$I:$I,$B96)</f>
        <v>0</v>
      </c>
      <c r="D96" s="11">
        <f>SUMIFS('เคี้ยวเอื้อง รายชุดการฆ่า'!Y:Y,'เคี้ยวเอื้อง รายชุดการฆ่า'!$F:$F,$A96,'เคี้ยวเอื้อง รายชุดการฆ่า'!$I:$I,$B96)</f>
        <v>0</v>
      </c>
      <c r="E96" s="11">
        <f>SUMIFS('เคี้ยวเอื้อง รายชุดการฆ่า'!Z:Z,'เคี้ยวเอื้อง รายชุดการฆ่า'!$F:$F,$A96,'เคี้ยวเอื้อง รายชุดการฆ่า'!$I:$I,$B96)</f>
        <v>0</v>
      </c>
      <c r="F96" s="11">
        <f>SUMIFS('เคี้ยวเอื้อง รายชุดการฆ่า'!AA:AA,'เคี้ยวเอื้อง รายชุดการฆ่า'!$F:$F,$A96,'เคี้ยวเอื้อง รายชุดการฆ่า'!$I:$I,$B96)</f>
        <v>0</v>
      </c>
      <c r="G96" s="11">
        <f>SUMIFS('เคี้ยวเอื้อง รายชุดการฆ่า'!AB:AB,'เคี้ยวเอื้อง รายชุดการฆ่า'!$F:$F,$A96,'เคี้ยวเอื้อง รายชุดการฆ่า'!$I:$I,$B96)</f>
        <v>0</v>
      </c>
      <c r="H96" s="11">
        <f>SUMIFS('เคี้ยวเอื้อง รายชุดการฆ่า'!AC:AC,'เคี้ยวเอื้อง รายชุดการฆ่า'!$F:$F,$A96,'เคี้ยวเอื้อง รายชุดการฆ่า'!$I:$I,$B96)</f>
        <v>0</v>
      </c>
      <c r="I96" s="11">
        <f>SUMIFS('เคี้ยวเอื้อง รายชุดการฆ่า'!AD:AD,'เคี้ยวเอื้อง รายชุดการฆ่า'!$F:$F,$A96,'เคี้ยวเอื้อง รายชุดการฆ่า'!$I:$I,$B96)</f>
        <v>0</v>
      </c>
      <c r="J96" s="11">
        <f>SUMIFS('เคี้ยวเอื้อง รายชุดการฆ่า'!AE:AE,'เคี้ยวเอื้อง รายชุดการฆ่า'!$F:$F,$A96,'เคี้ยวเอื้อง รายชุดการฆ่า'!$I:$I,$B96)</f>
        <v>0</v>
      </c>
      <c r="K96" s="11">
        <f>SUMIFS('เคี้ยวเอื้อง รายชุดการฆ่า'!AF:AF,'เคี้ยวเอื้อง รายชุดการฆ่า'!$F:$F,$A96,'เคี้ยวเอื้อง รายชุดการฆ่า'!$I:$I,$B96)</f>
        <v>0</v>
      </c>
      <c r="L96" s="11">
        <f>SUMIFS('เคี้ยวเอื้อง รายชุดการฆ่า'!AG:AG,'เคี้ยวเอื้อง รายชุดการฆ่า'!$F:$F,$A96,'เคี้ยวเอื้อง รายชุดการฆ่า'!$I:$I,$B96)</f>
        <v>0</v>
      </c>
      <c r="M96" s="11">
        <f>SUMIFS('เคี้ยวเอื้อง รายชุดการฆ่า'!AH:AH,'เคี้ยวเอื้อง รายชุดการฆ่า'!$F:$F,$A96,'เคี้ยวเอื้อง รายชุดการฆ่า'!$I:$I,$B96)</f>
        <v>0</v>
      </c>
      <c r="N96" s="11">
        <f>SUMIFS('เคี้ยวเอื้อง รายชุดการฆ่า'!AI:AI,'เคี้ยวเอื้อง รายชุดการฆ่า'!$F:$F,$A96,'เคี้ยวเอื้อง รายชุดการฆ่า'!$I:$I,$B96)</f>
        <v>0</v>
      </c>
      <c r="O96" s="11">
        <f>SUMIFS('เคี้ยวเอื้อง รายชุดการฆ่า'!AJ:AJ,'เคี้ยวเอื้อง รายชุดการฆ่า'!$F:$F,$A96,'เคี้ยวเอื้อง รายชุดการฆ่า'!$I:$I,$B96)</f>
        <v>0</v>
      </c>
      <c r="P96" s="11">
        <f>SUMIFS('เคี้ยวเอื้อง รายชุดการฆ่า'!AK:AK,'เคี้ยวเอื้อง รายชุดการฆ่า'!$F:$F,$A96,'เคี้ยวเอื้อง รายชุดการฆ่า'!$I:$I,$B96)</f>
        <v>0</v>
      </c>
      <c r="Q96" s="11">
        <f>SUMIFS('เคี้ยวเอื้อง รายชุดการฆ่า'!AL:AL,'เคี้ยวเอื้อง รายชุดการฆ่า'!$F:$F,$A96,'เคี้ยวเอื้อง รายชุดการฆ่า'!$I:$I,$B96)</f>
        <v>0</v>
      </c>
      <c r="R96" s="11">
        <f>COUNTIFS('เคี้ยวเอื้อง รายชุดการฆ่า'!$F:$F,$A96,'เคี้ยวเอื้อง รายชุดการฆ่า'!$I:$I,$B96)</f>
        <v>0</v>
      </c>
      <c r="S96" s="11">
        <f>SUMIFS('เคี้ยวเอื้อง รายชุดการฆ่า'!AN:AN,'เคี้ยวเอื้อง รายชุดการฆ่า'!$F:$F,$A96,'เคี้ยวเอื้อง รายชุดการฆ่า'!$I:$I,$B96)</f>
        <v>0</v>
      </c>
      <c r="T96" s="11">
        <f>COUNTIFS('เคี้ยวเอื้อง รายชุดการฆ่า'!$F:$F,$A96,'เคี้ยวเอื้อง รายชุดการฆ่า'!$I:$I,$B96)</f>
        <v>0</v>
      </c>
    </row>
    <row r="97" spans="1:20">
      <c r="A97" s="9">
        <f>'เคี้ยวเอื้อง สรุปเดือน AM'!A97</f>
        <v>24</v>
      </c>
      <c r="B97" s="10" t="s">
        <v>42</v>
      </c>
      <c r="C97" s="11">
        <f>SUMIFS('เคี้ยวเอื้อง รายชุดการฆ่า'!X:X,'เคี้ยวเอื้อง รายชุดการฆ่า'!$F:$F,$A97,'เคี้ยวเอื้อง รายชุดการฆ่า'!$I:$I,$B97)</f>
        <v>0</v>
      </c>
      <c r="D97" s="11">
        <f>SUMIFS('เคี้ยวเอื้อง รายชุดการฆ่า'!Y:Y,'เคี้ยวเอื้อง รายชุดการฆ่า'!$F:$F,$A97,'เคี้ยวเอื้อง รายชุดการฆ่า'!$I:$I,$B97)</f>
        <v>0</v>
      </c>
      <c r="E97" s="11">
        <f>SUMIFS('เคี้ยวเอื้อง รายชุดการฆ่า'!Z:Z,'เคี้ยวเอื้อง รายชุดการฆ่า'!$F:$F,$A97,'เคี้ยวเอื้อง รายชุดการฆ่า'!$I:$I,$B97)</f>
        <v>0</v>
      </c>
      <c r="F97" s="11">
        <f>SUMIFS('เคี้ยวเอื้อง รายชุดการฆ่า'!AA:AA,'เคี้ยวเอื้อง รายชุดการฆ่า'!$F:$F,$A97,'เคี้ยวเอื้อง รายชุดการฆ่า'!$I:$I,$B97)</f>
        <v>0</v>
      </c>
      <c r="G97" s="11">
        <f>SUMIFS('เคี้ยวเอื้อง รายชุดการฆ่า'!AB:AB,'เคี้ยวเอื้อง รายชุดการฆ่า'!$F:$F,$A97,'เคี้ยวเอื้อง รายชุดการฆ่า'!$I:$I,$B97)</f>
        <v>0</v>
      </c>
      <c r="H97" s="11">
        <f>SUMIFS('เคี้ยวเอื้อง รายชุดการฆ่า'!AC:AC,'เคี้ยวเอื้อง รายชุดการฆ่า'!$F:$F,$A97,'เคี้ยวเอื้อง รายชุดการฆ่า'!$I:$I,$B97)</f>
        <v>0</v>
      </c>
      <c r="I97" s="11">
        <f>SUMIFS('เคี้ยวเอื้อง รายชุดการฆ่า'!AD:AD,'เคี้ยวเอื้อง รายชุดการฆ่า'!$F:$F,$A97,'เคี้ยวเอื้อง รายชุดการฆ่า'!$I:$I,$B97)</f>
        <v>0</v>
      </c>
      <c r="J97" s="11">
        <f>SUMIFS('เคี้ยวเอื้อง รายชุดการฆ่า'!AE:AE,'เคี้ยวเอื้อง รายชุดการฆ่า'!$F:$F,$A97,'เคี้ยวเอื้อง รายชุดการฆ่า'!$I:$I,$B97)</f>
        <v>0</v>
      </c>
      <c r="K97" s="11">
        <f>SUMIFS('เคี้ยวเอื้อง รายชุดการฆ่า'!AF:AF,'เคี้ยวเอื้อง รายชุดการฆ่า'!$F:$F,$A97,'เคี้ยวเอื้อง รายชุดการฆ่า'!$I:$I,$B97)</f>
        <v>0</v>
      </c>
      <c r="L97" s="11">
        <f>SUMIFS('เคี้ยวเอื้อง รายชุดการฆ่า'!AG:AG,'เคี้ยวเอื้อง รายชุดการฆ่า'!$F:$F,$A97,'เคี้ยวเอื้อง รายชุดการฆ่า'!$I:$I,$B97)</f>
        <v>0</v>
      </c>
      <c r="M97" s="11">
        <f>SUMIFS('เคี้ยวเอื้อง รายชุดการฆ่า'!AH:AH,'เคี้ยวเอื้อง รายชุดการฆ่า'!$F:$F,$A97,'เคี้ยวเอื้อง รายชุดการฆ่า'!$I:$I,$B97)</f>
        <v>0</v>
      </c>
      <c r="N97" s="11">
        <f>SUMIFS('เคี้ยวเอื้อง รายชุดการฆ่า'!AI:AI,'เคี้ยวเอื้อง รายชุดการฆ่า'!$F:$F,$A97,'เคี้ยวเอื้อง รายชุดการฆ่า'!$I:$I,$B97)</f>
        <v>0</v>
      </c>
      <c r="O97" s="11">
        <f>SUMIFS('เคี้ยวเอื้อง รายชุดการฆ่า'!AJ:AJ,'เคี้ยวเอื้อง รายชุดการฆ่า'!$F:$F,$A97,'เคี้ยวเอื้อง รายชุดการฆ่า'!$I:$I,$B97)</f>
        <v>0</v>
      </c>
      <c r="P97" s="11">
        <f>SUMIFS('เคี้ยวเอื้อง รายชุดการฆ่า'!AK:AK,'เคี้ยวเอื้อง รายชุดการฆ่า'!$F:$F,$A97,'เคี้ยวเอื้อง รายชุดการฆ่า'!$I:$I,$B97)</f>
        <v>0</v>
      </c>
      <c r="Q97" s="11">
        <f>SUMIFS('เคี้ยวเอื้อง รายชุดการฆ่า'!AL:AL,'เคี้ยวเอื้อง รายชุดการฆ่า'!$F:$F,$A97,'เคี้ยวเอื้อง รายชุดการฆ่า'!$I:$I,$B97)</f>
        <v>0</v>
      </c>
      <c r="R97" s="11">
        <f>COUNTIFS('เคี้ยวเอื้อง รายชุดการฆ่า'!$F:$F,$A97,'เคี้ยวเอื้อง รายชุดการฆ่า'!$I:$I,$B97)</f>
        <v>0</v>
      </c>
      <c r="S97" s="11">
        <f>SUMIFS('เคี้ยวเอื้อง รายชุดการฆ่า'!AN:AN,'เคี้ยวเอื้อง รายชุดการฆ่า'!$F:$F,$A97,'เคี้ยวเอื้อง รายชุดการฆ่า'!$I:$I,$B97)</f>
        <v>0</v>
      </c>
      <c r="T97" s="11">
        <f>COUNTIFS('เคี้ยวเอื้อง รายชุดการฆ่า'!$F:$F,$A97,'เคี้ยวเอื้อง รายชุดการฆ่า'!$I:$I,$B97)</f>
        <v>0</v>
      </c>
    </row>
    <row r="98" spans="1:20">
      <c r="A98" s="9">
        <f>'เคี้ยวเอื้อง สรุปเดือน AM'!A98</f>
        <v>24</v>
      </c>
      <c r="B98" s="10" t="s">
        <v>43</v>
      </c>
      <c r="C98" s="11">
        <f>SUMIFS('เคี้ยวเอื้อง รายชุดการฆ่า'!X:X,'เคี้ยวเอื้อง รายชุดการฆ่า'!$F:$F,$A98,'เคี้ยวเอื้อง รายชุดการฆ่า'!$I:$I,$B98)</f>
        <v>0</v>
      </c>
      <c r="D98" s="11">
        <f>SUMIFS('เคี้ยวเอื้อง รายชุดการฆ่า'!Y:Y,'เคี้ยวเอื้อง รายชุดการฆ่า'!$F:$F,$A98,'เคี้ยวเอื้อง รายชุดการฆ่า'!$I:$I,$B98)</f>
        <v>0</v>
      </c>
      <c r="E98" s="11">
        <f>SUMIFS('เคี้ยวเอื้อง รายชุดการฆ่า'!Z:Z,'เคี้ยวเอื้อง รายชุดการฆ่า'!$F:$F,$A98,'เคี้ยวเอื้อง รายชุดการฆ่า'!$I:$I,$B98)</f>
        <v>0</v>
      </c>
      <c r="F98" s="11">
        <f>SUMIFS('เคี้ยวเอื้อง รายชุดการฆ่า'!AA:AA,'เคี้ยวเอื้อง รายชุดการฆ่า'!$F:$F,$A98,'เคี้ยวเอื้อง รายชุดการฆ่า'!$I:$I,$B98)</f>
        <v>0</v>
      </c>
      <c r="G98" s="11">
        <f>SUMIFS('เคี้ยวเอื้อง รายชุดการฆ่า'!AB:AB,'เคี้ยวเอื้อง รายชุดการฆ่า'!$F:$F,$A98,'เคี้ยวเอื้อง รายชุดการฆ่า'!$I:$I,$B98)</f>
        <v>0</v>
      </c>
      <c r="H98" s="11">
        <f>SUMIFS('เคี้ยวเอื้อง รายชุดการฆ่า'!AC:AC,'เคี้ยวเอื้อง รายชุดการฆ่า'!$F:$F,$A98,'เคี้ยวเอื้อง รายชุดการฆ่า'!$I:$I,$B98)</f>
        <v>0</v>
      </c>
      <c r="I98" s="11">
        <f>SUMIFS('เคี้ยวเอื้อง รายชุดการฆ่า'!AD:AD,'เคี้ยวเอื้อง รายชุดการฆ่า'!$F:$F,$A98,'เคี้ยวเอื้อง รายชุดการฆ่า'!$I:$I,$B98)</f>
        <v>0</v>
      </c>
      <c r="J98" s="11">
        <f>SUMIFS('เคี้ยวเอื้อง รายชุดการฆ่า'!AE:AE,'เคี้ยวเอื้อง รายชุดการฆ่า'!$F:$F,$A98,'เคี้ยวเอื้อง รายชุดการฆ่า'!$I:$I,$B98)</f>
        <v>0</v>
      </c>
      <c r="K98" s="11">
        <f>SUMIFS('เคี้ยวเอื้อง รายชุดการฆ่า'!AF:AF,'เคี้ยวเอื้อง รายชุดการฆ่า'!$F:$F,$A98,'เคี้ยวเอื้อง รายชุดการฆ่า'!$I:$I,$B98)</f>
        <v>0</v>
      </c>
      <c r="L98" s="11">
        <f>SUMIFS('เคี้ยวเอื้อง รายชุดการฆ่า'!AG:AG,'เคี้ยวเอื้อง รายชุดการฆ่า'!$F:$F,$A98,'เคี้ยวเอื้อง รายชุดการฆ่า'!$I:$I,$B98)</f>
        <v>0</v>
      </c>
      <c r="M98" s="11">
        <f>SUMIFS('เคี้ยวเอื้อง รายชุดการฆ่า'!AH:AH,'เคี้ยวเอื้อง รายชุดการฆ่า'!$F:$F,$A98,'เคี้ยวเอื้อง รายชุดการฆ่า'!$I:$I,$B98)</f>
        <v>0</v>
      </c>
      <c r="N98" s="11">
        <f>SUMIFS('เคี้ยวเอื้อง รายชุดการฆ่า'!AI:AI,'เคี้ยวเอื้อง รายชุดการฆ่า'!$F:$F,$A98,'เคี้ยวเอื้อง รายชุดการฆ่า'!$I:$I,$B98)</f>
        <v>0</v>
      </c>
      <c r="O98" s="11">
        <f>SUMIFS('เคี้ยวเอื้อง รายชุดการฆ่า'!AJ:AJ,'เคี้ยวเอื้อง รายชุดการฆ่า'!$F:$F,$A98,'เคี้ยวเอื้อง รายชุดการฆ่า'!$I:$I,$B98)</f>
        <v>0</v>
      </c>
      <c r="P98" s="11">
        <f>SUMIFS('เคี้ยวเอื้อง รายชุดการฆ่า'!AK:AK,'เคี้ยวเอื้อง รายชุดการฆ่า'!$F:$F,$A98,'เคี้ยวเอื้อง รายชุดการฆ่า'!$I:$I,$B98)</f>
        <v>0</v>
      </c>
      <c r="Q98" s="11">
        <f>SUMIFS('เคี้ยวเอื้อง รายชุดการฆ่า'!AL:AL,'เคี้ยวเอื้อง รายชุดการฆ่า'!$F:$F,$A98,'เคี้ยวเอื้อง รายชุดการฆ่า'!$I:$I,$B98)</f>
        <v>0</v>
      </c>
      <c r="R98" s="11">
        <f>COUNTIFS('เคี้ยวเอื้อง รายชุดการฆ่า'!$F:$F,$A98,'เคี้ยวเอื้อง รายชุดการฆ่า'!$I:$I,$B98)</f>
        <v>0</v>
      </c>
      <c r="S98" s="11">
        <f>SUMIFS('เคี้ยวเอื้อง รายชุดการฆ่า'!AN:AN,'เคี้ยวเอื้อง รายชุดการฆ่า'!$F:$F,$A98,'เคี้ยวเอื้อง รายชุดการฆ่า'!$I:$I,$B98)</f>
        <v>0</v>
      </c>
      <c r="T98" s="11">
        <f>COUNTIFS('เคี้ยวเอื้อง รายชุดการฆ่า'!$F:$F,$A98,'เคี้ยวเอื้อง รายชุดการฆ่า'!$I:$I,$B98)</f>
        <v>0</v>
      </c>
    </row>
    <row r="99" spans="1:20">
      <c r="A99" s="9">
        <f>'เคี้ยวเอื้อง สรุปเดือน AM'!A99</f>
        <v>24</v>
      </c>
      <c r="B99" s="10" t="s">
        <v>44</v>
      </c>
      <c r="C99" s="11">
        <f>SUMIFS('เคี้ยวเอื้อง รายชุดการฆ่า'!X:X,'เคี้ยวเอื้อง รายชุดการฆ่า'!$F:$F,$A99,'เคี้ยวเอื้อง รายชุดการฆ่า'!$I:$I,$B99)</f>
        <v>0</v>
      </c>
      <c r="D99" s="11">
        <f>SUMIFS('เคี้ยวเอื้อง รายชุดการฆ่า'!Y:Y,'เคี้ยวเอื้อง รายชุดการฆ่า'!$F:$F,$A99,'เคี้ยวเอื้อง รายชุดการฆ่า'!$I:$I,$B99)</f>
        <v>0</v>
      </c>
      <c r="E99" s="11">
        <f>SUMIFS('เคี้ยวเอื้อง รายชุดการฆ่า'!Z:Z,'เคี้ยวเอื้อง รายชุดการฆ่า'!$F:$F,$A99,'เคี้ยวเอื้อง รายชุดการฆ่า'!$I:$I,$B99)</f>
        <v>0</v>
      </c>
      <c r="F99" s="11">
        <f>SUMIFS('เคี้ยวเอื้อง รายชุดการฆ่า'!AA:AA,'เคี้ยวเอื้อง รายชุดการฆ่า'!$F:$F,$A99,'เคี้ยวเอื้อง รายชุดการฆ่า'!$I:$I,$B99)</f>
        <v>0</v>
      </c>
      <c r="G99" s="11">
        <f>SUMIFS('เคี้ยวเอื้อง รายชุดการฆ่า'!AB:AB,'เคี้ยวเอื้อง รายชุดการฆ่า'!$F:$F,$A99,'เคี้ยวเอื้อง รายชุดการฆ่า'!$I:$I,$B99)</f>
        <v>0</v>
      </c>
      <c r="H99" s="11">
        <f>SUMIFS('เคี้ยวเอื้อง รายชุดการฆ่า'!AC:AC,'เคี้ยวเอื้อง รายชุดการฆ่า'!$F:$F,$A99,'เคี้ยวเอื้อง รายชุดการฆ่า'!$I:$I,$B99)</f>
        <v>0</v>
      </c>
      <c r="I99" s="11">
        <f>SUMIFS('เคี้ยวเอื้อง รายชุดการฆ่า'!AD:AD,'เคี้ยวเอื้อง รายชุดการฆ่า'!$F:$F,$A99,'เคี้ยวเอื้อง รายชุดการฆ่า'!$I:$I,$B99)</f>
        <v>0</v>
      </c>
      <c r="J99" s="11">
        <f>SUMIFS('เคี้ยวเอื้อง รายชุดการฆ่า'!AE:AE,'เคี้ยวเอื้อง รายชุดการฆ่า'!$F:$F,$A99,'เคี้ยวเอื้อง รายชุดการฆ่า'!$I:$I,$B99)</f>
        <v>0</v>
      </c>
      <c r="K99" s="11">
        <f>SUMIFS('เคี้ยวเอื้อง รายชุดการฆ่า'!AF:AF,'เคี้ยวเอื้อง รายชุดการฆ่า'!$F:$F,$A99,'เคี้ยวเอื้อง รายชุดการฆ่า'!$I:$I,$B99)</f>
        <v>0</v>
      </c>
      <c r="L99" s="11">
        <f>SUMIFS('เคี้ยวเอื้อง รายชุดการฆ่า'!AG:AG,'เคี้ยวเอื้อง รายชุดการฆ่า'!$F:$F,$A99,'เคี้ยวเอื้อง รายชุดการฆ่า'!$I:$I,$B99)</f>
        <v>0</v>
      </c>
      <c r="M99" s="11">
        <f>SUMIFS('เคี้ยวเอื้อง รายชุดการฆ่า'!AH:AH,'เคี้ยวเอื้อง รายชุดการฆ่า'!$F:$F,$A99,'เคี้ยวเอื้อง รายชุดการฆ่า'!$I:$I,$B99)</f>
        <v>0</v>
      </c>
      <c r="N99" s="11">
        <f>SUMIFS('เคี้ยวเอื้อง รายชุดการฆ่า'!AI:AI,'เคี้ยวเอื้อง รายชุดการฆ่า'!$F:$F,$A99,'เคี้ยวเอื้อง รายชุดการฆ่า'!$I:$I,$B99)</f>
        <v>0</v>
      </c>
      <c r="O99" s="11">
        <f>SUMIFS('เคี้ยวเอื้อง รายชุดการฆ่า'!AJ:AJ,'เคี้ยวเอื้อง รายชุดการฆ่า'!$F:$F,$A99,'เคี้ยวเอื้อง รายชุดการฆ่า'!$I:$I,$B99)</f>
        <v>0</v>
      </c>
      <c r="P99" s="11">
        <f>SUMIFS('เคี้ยวเอื้อง รายชุดการฆ่า'!AK:AK,'เคี้ยวเอื้อง รายชุดการฆ่า'!$F:$F,$A99,'เคี้ยวเอื้อง รายชุดการฆ่า'!$I:$I,$B99)</f>
        <v>0</v>
      </c>
      <c r="Q99" s="11">
        <f>SUMIFS('เคี้ยวเอื้อง รายชุดการฆ่า'!AL:AL,'เคี้ยวเอื้อง รายชุดการฆ่า'!$F:$F,$A99,'เคี้ยวเอื้อง รายชุดการฆ่า'!$I:$I,$B99)</f>
        <v>0</v>
      </c>
      <c r="R99" s="11">
        <f>COUNTIFS('เคี้ยวเอื้อง รายชุดการฆ่า'!$F:$F,$A99,'เคี้ยวเอื้อง รายชุดการฆ่า'!$I:$I,$B99)</f>
        <v>0</v>
      </c>
      <c r="S99" s="11">
        <f>SUMIFS('เคี้ยวเอื้อง รายชุดการฆ่า'!AN:AN,'เคี้ยวเอื้อง รายชุดการฆ่า'!$F:$F,$A99,'เคี้ยวเอื้อง รายชุดการฆ่า'!$I:$I,$B99)</f>
        <v>0</v>
      </c>
      <c r="T99" s="11">
        <f>COUNTIFS('เคี้ยวเอื้อง รายชุดการฆ่า'!$F:$F,$A99,'เคี้ยวเอื้อง รายชุดการฆ่า'!$I:$I,$B99)</f>
        <v>0</v>
      </c>
    </row>
    <row r="100" spans="1:20">
      <c r="A100" s="9">
        <f>'เคี้ยวเอื้อง สรุปเดือน AM'!A100</f>
        <v>25</v>
      </c>
      <c r="B100" s="10" t="s">
        <v>41</v>
      </c>
      <c r="C100" s="11">
        <f>SUMIFS('เคี้ยวเอื้อง รายชุดการฆ่า'!X:X,'เคี้ยวเอื้อง รายชุดการฆ่า'!$F:$F,$A100,'เคี้ยวเอื้อง รายชุดการฆ่า'!$I:$I,$B100)</f>
        <v>0</v>
      </c>
      <c r="D100" s="11">
        <f>SUMIFS('เคี้ยวเอื้อง รายชุดการฆ่า'!Y:Y,'เคี้ยวเอื้อง รายชุดการฆ่า'!$F:$F,$A100,'เคี้ยวเอื้อง รายชุดการฆ่า'!$I:$I,$B100)</f>
        <v>0</v>
      </c>
      <c r="E100" s="11">
        <f>SUMIFS('เคี้ยวเอื้อง รายชุดการฆ่า'!Z:Z,'เคี้ยวเอื้อง รายชุดการฆ่า'!$F:$F,$A100,'เคี้ยวเอื้อง รายชุดการฆ่า'!$I:$I,$B100)</f>
        <v>0</v>
      </c>
      <c r="F100" s="11">
        <f>SUMIFS('เคี้ยวเอื้อง รายชุดการฆ่า'!AA:AA,'เคี้ยวเอื้อง รายชุดการฆ่า'!$F:$F,$A100,'เคี้ยวเอื้อง รายชุดการฆ่า'!$I:$I,$B100)</f>
        <v>0</v>
      </c>
      <c r="G100" s="11">
        <f>SUMIFS('เคี้ยวเอื้อง รายชุดการฆ่า'!AB:AB,'เคี้ยวเอื้อง รายชุดการฆ่า'!$F:$F,$A100,'เคี้ยวเอื้อง รายชุดการฆ่า'!$I:$I,$B100)</f>
        <v>0</v>
      </c>
      <c r="H100" s="11">
        <f>SUMIFS('เคี้ยวเอื้อง รายชุดการฆ่า'!AC:AC,'เคี้ยวเอื้อง รายชุดการฆ่า'!$F:$F,$A100,'เคี้ยวเอื้อง รายชุดการฆ่า'!$I:$I,$B100)</f>
        <v>0</v>
      </c>
      <c r="I100" s="11">
        <f>SUMIFS('เคี้ยวเอื้อง รายชุดการฆ่า'!AD:AD,'เคี้ยวเอื้อง รายชุดการฆ่า'!$F:$F,$A100,'เคี้ยวเอื้อง รายชุดการฆ่า'!$I:$I,$B100)</f>
        <v>0</v>
      </c>
      <c r="J100" s="11">
        <f>SUMIFS('เคี้ยวเอื้อง รายชุดการฆ่า'!AE:AE,'เคี้ยวเอื้อง รายชุดการฆ่า'!$F:$F,$A100,'เคี้ยวเอื้อง รายชุดการฆ่า'!$I:$I,$B100)</f>
        <v>0</v>
      </c>
      <c r="K100" s="11">
        <f>SUMIFS('เคี้ยวเอื้อง รายชุดการฆ่า'!AF:AF,'เคี้ยวเอื้อง รายชุดการฆ่า'!$F:$F,$A100,'เคี้ยวเอื้อง รายชุดการฆ่า'!$I:$I,$B100)</f>
        <v>0</v>
      </c>
      <c r="L100" s="11">
        <f>SUMIFS('เคี้ยวเอื้อง รายชุดการฆ่า'!AG:AG,'เคี้ยวเอื้อง รายชุดการฆ่า'!$F:$F,$A100,'เคี้ยวเอื้อง รายชุดการฆ่า'!$I:$I,$B100)</f>
        <v>0</v>
      </c>
      <c r="M100" s="11">
        <f>SUMIFS('เคี้ยวเอื้อง รายชุดการฆ่า'!AH:AH,'เคี้ยวเอื้อง รายชุดการฆ่า'!$F:$F,$A100,'เคี้ยวเอื้อง รายชุดการฆ่า'!$I:$I,$B100)</f>
        <v>0</v>
      </c>
      <c r="N100" s="11">
        <f>SUMIFS('เคี้ยวเอื้อง รายชุดการฆ่า'!AI:AI,'เคี้ยวเอื้อง รายชุดการฆ่า'!$F:$F,$A100,'เคี้ยวเอื้อง รายชุดการฆ่า'!$I:$I,$B100)</f>
        <v>0</v>
      </c>
      <c r="O100" s="11">
        <f>SUMIFS('เคี้ยวเอื้อง รายชุดการฆ่า'!AJ:AJ,'เคี้ยวเอื้อง รายชุดการฆ่า'!$F:$F,$A100,'เคี้ยวเอื้อง รายชุดการฆ่า'!$I:$I,$B100)</f>
        <v>0</v>
      </c>
      <c r="P100" s="11">
        <f>SUMIFS('เคี้ยวเอื้อง รายชุดการฆ่า'!AK:AK,'เคี้ยวเอื้อง รายชุดการฆ่า'!$F:$F,$A100,'เคี้ยวเอื้อง รายชุดการฆ่า'!$I:$I,$B100)</f>
        <v>0</v>
      </c>
      <c r="Q100" s="11">
        <f>SUMIFS('เคี้ยวเอื้อง รายชุดการฆ่า'!AL:AL,'เคี้ยวเอื้อง รายชุดการฆ่า'!$F:$F,$A100,'เคี้ยวเอื้อง รายชุดการฆ่า'!$I:$I,$B100)</f>
        <v>0</v>
      </c>
      <c r="R100" s="11">
        <f>COUNTIFS('เคี้ยวเอื้อง รายชุดการฆ่า'!$F:$F,$A100,'เคี้ยวเอื้อง รายชุดการฆ่า'!$I:$I,$B100)</f>
        <v>0</v>
      </c>
      <c r="S100" s="11">
        <f>SUMIFS('เคี้ยวเอื้อง รายชุดการฆ่า'!AN:AN,'เคี้ยวเอื้อง รายชุดการฆ่า'!$F:$F,$A100,'เคี้ยวเอื้อง รายชุดการฆ่า'!$I:$I,$B100)</f>
        <v>0</v>
      </c>
      <c r="T100" s="11">
        <f>COUNTIFS('เคี้ยวเอื้อง รายชุดการฆ่า'!$F:$F,$A100,'เคี้ยวเอื้อง รายชุดการฆ่า'!$I:$I,$B100)</f>
        <v>0</v>
      </c>
    </row>
    <row r="101" spans="1:20">
      <c r="A101" s="9">
        <f>'เคี้ยวเอื้อง สรุปเดือน AM'!A101</f>
        <v>25</v>
      </c>
      <c r="B101" s="10" t="s">
        <v>42</v>
      </c>
      <c r="C101" s="11">
        <f>SUMIFS('เคี้ยวเอื้อง รายชุดการฆ่า'!X:X,'เคี้ยวเอื้อง รายชุดการฆ่า'!$F:$F,$A101,'เคี้ยวเอื้อง รายชุดการฆ่า'!$I:$I,$B101)</f>
        <v>0</v>
      </c>
      <c r="D101" s="11">
        <f>SUMIFS('เคี้ยวเอื้อง รายชุดการฆ่า'!Y:Y,'เคี้ยวเอื้อง รายชุดการฆ่า'!$F:$F,$A101,'เคี้ยวเอื้อง รายชุดการฆ่า'!$I:$I,$B101)</f>
        <v>0</v>
      </c>
      <c r="E101" s="11">
        <f>SUMIFS('เคี้ยวเอื้อง รายชุดการฆ่า'!Z:Z,'เคี้ยวเอื้อง รายชุดการฆ่า'!$F:$F,$A101,'เคี้ยวเอื้อง รายชุดการฆ่า'!$I:$I,$B101)</f>
        <v>0</v>
      </c>
      <c r="F101" s="11">
        <f>SUMIFS('เคี้ยวเอื้อง รายชุดการฆ่า'!AA:AA,'เคี้ยวเอื้อง รายชุดการฆ่า'!$F:$F,$A101,'เคี้ยวเอื้อง รายชุดการฆ่า'!$I:$I,$B101)</f>
        <v>0</v>
      </c>
      <c r="G101" s="11">
        <f>SUMIFS('เคี้ยวเอื้อง รายชุดการฆ่า'!AB:AB,'เคี้ยวเอื้อง รายชุดการฆ่า'!$F:$F,$A101,'เคี้ยวเอื้อง รายชุดการฆ่า'!$I:$I,$B101)</f>
        <v>0</v>
      </c>
      <c r="H101" s="11">
        <f>SUMIFS('เคี้ยวเอื้อง รายชุดการฆ่า'!AC:AC,'เคี้ยวเอื้อง รายชุดการฆ่า'!$F:$F,$A101,'เคี้ยวเอื้อง รายชุดการฆ่า'!$I:$I,$B101)</f>
        <v>0</v>
      </c>
      <c r="I101" s="11">
        <f>SUMIFS('เคี้ยวเอื้อง รายชุดการฆ่า'!AD:AD,'เคี้ยวเอื้อง รายชุดการฆ่า'!$F:$F,$A101,'เคี้ยวเอื้อง รายชุดการฆ่า'!$I:$I,$B101)</f>
        <v>0</v>
      </c>
      <c r="J101" s="11">
        <f>SUMIFS('เคี้ยวเอื้อง รายชุดการฆ่า'!AE:AE,'เคี้ยวเอื้อง รายชุดการฆ่า'!$F:$F,$A101,'เคี้ยวเอื้อง รายชุดการฆ่า'!$I:$I,$B101)</f>
        <v>0</v>
      </c>
      <c r="K101" s="11">
        <f>SUMIFS('เคี้ยวเอื้อง รายชุดการฆ่า'!AF:AF,'เคี้ยวเอื้อง รายชุดการฆ่า'!$F:$F,$A101,'เคี้ยวเอื้อง รายชุดการฆ่า'!$I:$I,$B101)</f>
        <v>0</v>
      </c>
      <c r="L101" s="11">
        <f>SUMIFS('เคี้ยวเอื้อง รายชุดการฆ่า'!AG:AG,'เคี้ยวเอื้อง รายชุดการฆ่า'!$F:$F,$A101,'เคี้ยวเอื้อง รายชุดการฆ่า'!$I:$I,$B101)</f>
        <v>0</v>
      </c>
      <c r="M101" s="11">
        <f>SUMIFS('เคี้ยวเอื้อง รายชุดการฆ่า'!AH:AH,'เคี้ยวเอื้อง รายชุดการฆ่า'!$F:$F,$A101,'เคี้ยวเอื้อง รายชุดการฆ่า'!$I:$I,$B101)</f>
        <v>0</v>
      </c>
      <c r="N101" s="11">
        <f>SUMIFS('เคี้ยวเอื้อง รายชุดการฆ่า'!AI:AI,'เคี้ยวเอื้อง รายชุดการฆ่า'!$F:$F,$A101,'เคี้ยวเอื้อง รายชุดการฆ่า'!$I:$I,$B101)</f>
        <v>0</v>
      </c>
      <c r="O101" s="11">
        <f>SUMIFS('เคี้ยวเอื้อง รายชุดการฆ่า'!AJ:AJ,'เคี้ยวเอื้อง รายชุดการฆ่า'!$F:$F,$A101,'เคี้ยวเอื้อง รายชุดการฆ่า'!$I:$I,$B101)</f>
        <v>0</v>
      </c>
      <c r="P101" s="11">
        <f>SUMIFS('เคี้ยวเอื้อง รายชุดการฆ่า'!AK:AK,'เคี้ยวเอื้อง รายชุดการฆ่า'!$F:$F,$A101,'เคี้ยวเอื้อง รายชุดการฆ่า'!$I:$I,$B101)</f>
        <v>0</v>
      </c>
      <c r="Q101" s="11">
        <f>SUMIFS('เคี้ยวเอื้อง รายชุดการฆ่า'!AL:AL,'เคี้ยวเอื้อง รายชุดการฆ่า'!$F:$F,$A101,'เคี้ยวเอื้อง รายชุดการฆ่า'!$I:$I,$B101)</f>
        <v>0</v>
      </c>
      <c r="R101" s="11">
        <f>COUNTIFS('เคี้ยวเอื้อง รายชุดการฆ่า'!$F:$F,$A101,'เคี้ยวเอื้อง รายชุดการฆ่า'!$I:$I,$B101)</f>
        <v>0</v>
      </c>
      <c r="S101" s="11">
        <f>SUMIFS('เคี้ยวเอื้อง รายชุดการฆ่า'!AN:AN,'เคี้ยวเอื้อง รายชุดการฆ่า'!$F:$F,$A101,'เคี้ยวเอื้อง รายชุดการฆ่า'!$I:$I,$B101)</f>
        <v>0</v>
      </c>
      <c r="T101" s="11">
        <f>COUNTIFS('เคี้ยวเอื้อง รายชุดการฆ่า'!$F:$F,$A101,'เคี้ยวเอื้อง รายชุดการฆ่า'!$I:$I,$B101)</f>
        <v>0</v>
      </c>
    </row>
    <row r="102" spans="1:20">
      <c r="A102" s="9">
        <f>'เคี้ยวเอื้อง สรุปเดือน AM'!A102</f>
        <v>25</v>
      </c>
      <c r="B102" s="10" t="s">
        <v>43</v>
      </c>
      <c r="C102" s="11">
        <f>SUMIFS('เคี้ยวเอื้อง รายชุดการฆ่า'!X:X,'เคี้ยวเอื้อง รายชุดการฆ่า'!$F:$F,$A102,'เคี้ยวเอื้อง รายชุดการฆ่า'!$I:$I,$B102)</f>
        <v>0</v>
      </c>
      <c r="D102" s="11">
        <f>SUMIFS('เคี้ยวเอื้อง รายชุดการฆ่า'!Y:Y,'เคี้ยวเอื้อง รายชุดการฆ่า'!$F:$F,$A102,'เคี้ยวเอื้อง รายชุดการฆ่า'!$I:$I,$B102)</f>
        <v>0</v>
      </c>
      <c r="E102" s="11">
        <f>SUMIFS('เคี้ยวเอื้อง รายชุดการฆ่า'!Z:Z,'เคี้ยวเอื้อง รายชุดการฆ่า'!$F:$F,$A102,'เคี้ยวเอื้อง รายชุดการฆ่า'!$I:$I,$B102)</f>
        <v>0</v>
      </c>
      <c r="F102" s="11">
        <f>SUMIFS('เคี้ยวเอื้อง รายชุดการฆ่า'!AA:AA,'เคี้ยวเอื้อง รายชุดการฆ่า'!$F:$F,$A102,'เคี้ยวเอื้อง รายชุดการฆ่า'!$I:$I,$B102)</f>
        <v>0</v>
      </c>
      <c r="G102" s="11">
        <f>SUMIFS('เคี้ยวเอื้อง รายชุดการฆ่า'!AB:AB,'เคี้ยวเอื้อง รายชุดการฆ่า'!$F:$F,$A102,'เคี้ยวเอื้อง รายชุดการฆ่า'!$I:$I,$B102)</f>
        <v>0</v>
      </c>
      <c r="H102" s="11">
        <f>SUMIFS('เคี้ยวเอื้อง รายชุดการฆ่า'!AC:AC,'เคี้ยวเอื้อง รายชุดการฆ่า'!$F:$F,$A102,'เคี้ยวเอื้อง รายชุดการฆ่า'!$I:$I,$B102)</f>
        <v>0</v>
      </c>
      <c r="I102" s="11">
        <f>SUMIFS('เคี้ยวเอื้อง รายชุดการฆ่า'!AD:AD,'เคี้ยวเอื้อง รายชุดการฆ่า'!$F:$F,$A102,'เคี้ยวเอื้อง รายชุดการฆ่า'!$I:$I,$B102)</f>
        <v>0</v>
      </c>
      <c r="J102" s="11">
        <f>SUMIFS('เคี้ยวเอื้อง รายชุดการฆ่า'!AE:AE,'เคี้ยวเอื้อง รายชุดการฆ่า'!$F:$F,$A102,'เคี้ยวเอื้อง รายชุดการฆ่า'!$I:$I,$B102)</f>
        <v>0</v>
      </c>
      <c r="K102" s="11">
        <f>SUMIFS('เคี้ยวเอื้อง รายชุดการฆ่า'!AF:AF,'เคี้ยวเอื้อง รายชุดการฆ่า'!$F:$F,$A102,'เคี้ยวเอื้อง รายชุดการฆ่า'!$I:$I,$B102)</f>
        <v>0</v>
      </c>
      <c r="L102" s="11">
        <f>SUMIFS('เคี้ยวเอื้อง รายชุดการฆ่า'!AG:AG,'เคี้ยวเอื้อง รายชุดการฆ่า'!$F:$F,$A102,'เคี้ยวเอื้อง รายชุดการฆ่า'!$I:$I,$B102)</f>
        <v>0</v>
      </c>
      <c r="M102" s="11">
        <f>SUMIFS('เคี้ยวเอื้อง รายชุดการฆ่า'!AH:AH,'เคี้ยวเอื้อง รายชุดการฆ่า'!$F:$F,$A102,'เคี้ยวเอื้อง รายชุดการฆ่า'!$I:$I,$B102)</f>
        <v>0</v>
      </c>
      <c r="N102" s="11">
        <f>SUMIFS('เคี้ยวเอื้อง รายชุดการฆ่า'!AI:AI,'เคี้ยวเอื้อง รายชุดการฆ่า'!$F:$F,$A102,'เคี้ยวเอื้อง รายชุดการฆ่า'!$I:$I,$B102)</f>
        <v>0</v>
      </c>
      <c r="O102" s="11">
        <f>SUMIFS('เคี้ยวเอื้อง รายชุดการฆ่า'!AJ:AJ,'เคี้ยวเอื้อง รายชุดการฆ่า'!$F:$F,$A102,'เคี้ยวเอื้อง รายชุดการฆ่า'!$I:$I,$B102)</f>
        <v>0</v>
      </c>
      <c r="P102" s="11">
        <f>SUMIFS('เคี้ยวเอื้อง รายชุดการฆ่า'!AK:AK,'เคี้ยวเอื้อง รายชุดการฆ่า'!$F:$F,$A102,'เคี้ยวเอื้อง รายชุดการฆ่า'!$I:$I,$B102)</f>
        <v>0</v>
      </c>
      <c r="Q102" s="11">
        <f>SUMIFS('เคี้ยวเอื้อง รายชุดการฆ่า'!AL:AL,'เคี้ยวเอื้อง รายชุดการฆ่า'!$F:$F,$A102,'เคี้ยวเอื้อง รายชุดการฆ่า'!$I:$I,$B102)</f>
        <v>0</v>
      </c>
      <c r="R102" s="11">
        <f>COUNTIFS('เคี้ยวเอื้อง รายชุดการฆ่า'!$F:$F,$A102,'เคี้ยวเอื้อง รายชุดการฆ่า'!$I:$I,$B102)</f>
        <v>0</v>
      </c>
      <c r="S102" s="11">
        <f>SUMIFS('เคี้ยวเอื้อง รายชุดการฆ่า'!AN:AN,'เคี้ยวเอื้อง รายชุดการฆ่า'!$F:$F,$A102,'เคี้ยวเอื้อง รายชุดการฆ่า'!$I:$I,$B102)</f>
        <v>0</v>
      </c>
      <c r="T102" s="11">
        <f>COUNTIFS('เคี้ยวเอื้อง รายชุดการฆ่า'!$F:$F,$A102,'เคี้ยวเอื้อง รายชุดการฆ่า'!$I:$I,$B102)</f>
        <v>0</v>
      </c>
    </row>
    <row r="103" spans="1:20">
      <c r="A103" s="9">
        <f>'เคี้ยวเอื้อง สรุปเดือน AM'!A103</f>
        <v>25</v>
      </c>
      <c r="B103" s="10" t="s">
        <v>44</v>
      </c>
      <c r="C103" s="11">
        <f>SUMIFS('เคี้ยวเอื้อง รายชุดการฆ่า'!X:X,'เคี้ยวเอื้อง รายชุดการฆ่า'!$F:$F,$A103,'เคี้ยวเอื้อง รายชุดการฆ่า'!$I:$I,$B103)</f>
        <v>0</v>
      </c>
      <c r="D103" s="11">
        <f>SUMIFS('เคี้ยวเอื้อง รายชุดการฆ่า'!Y:Y,'เคี้ยวเอื้อง รายชุดการฆ่า'!$F:$F,$A103,'เคี้ยวเอื้อง รายชุดการฆ่า'!$I:$I,$B103)</f>
        <v>0</v>
      </c>
      <c r="E103" s="11">
        <f>SUMIFS('เคี้ยวเอื้อง รายชุดการฆ่า'!Z:Z,'เคี้ยวเอื้อง รายชุดการฆ่า'!$F:$F,$A103,'เคี้ยวเอื้อง รายชุดการฆ่า'!$I:$I,$B103)</f>
        <v>0</v>
      </c>
      <c r="F103" s="11">
        <f>SUMIFS('เคี้ยวเอื้อง รายชุดการฆ่า'!AA:AA,'เคี้ยวเอื้อง รายชุดการฆ่า'!$F:$F,$A103,'เคี้ยวเอื้อง รายชุดการฆ่า'!$I:$I,$B103)</f>
        <v>0</v>
      </c>
      <c r="G103" s="11">
        <f>SUMIFS('เคี้ยวเอื้อง รายชุดการฆ่า'!AB:AB,'เคี้ยวเอื้อง รายชุดการฆ่า'!$F:$F,$A103,'เคี้ยวเอื้อง รายชุดการฆ่า'!$I:$I,$B103)</f>
        <v>0</v>
      </c>
      <c r="H103" s="11">
        <f>SUMIFS('เคี้ยวเอื้อง รายชุดการฆ่า'!AC:AC,'เคี้ยวเอื้อง รายชุดการฆ่า'!$F:$F,$A103,'เคี้ยวเอื้อง รายชุดการฆ่า'!$I:$I,$B103)</f>
        <v>0</v>
      </c>
      <c r="I103" s="11">
        <f>SUMIFS('เคี้ยวเอื้อง รายชุดการฆ่า'!AD:AD,'เคี้ยวเอื้อง รายชุดการฆ่า'!$F:$F,$A103,'เคี้ยวเอื้อง รายชุดการฆ่า'!$I:$I,$B103)</f>
        <v>0</v>
      </c>
      <c r="J103" s="11">
        <f>SUMIFS('เคี้ยวเอื้อง รายชุดการฆ่า'!AE:AE,'เคี้ยวเอื้อง รายชุดการฆ่า'!$F:$F,$A103,'เคี้ยวเอื้อง รายชุดการฆ่า'!$I:$I,$B103)</f>
        <v>0</v>
      </c>
      <c r="K103" s="11">
        <f>SUMIFS('เคี้ยวเอื้อง รายชุดการฆ่า'!AF:AF,'เคี้ยวเอื้อง รายชุดการฆ่า'!$F:$F,$A103,'เคี้ยวเอื้อง รายชุดการฆ่า'!$I:$I,$B103)</f>
        <v>0</v>
      </c>
      <c r="L103" s="11">
        <f>SUMIFS('เคี้ยวเอื้อง รายชุดการฆ่า'!AG:AG,'เคี้ยวเอื้อง รายชุดการฆ่า'!$F:$F,$A103,'เคี้ยวเอื้อง รายชุดการฆ่า'!$I:$I,$B103)</f>
        <v>0</v>
      </c>
      <c r="M103" s="11">
        <f>SUMIFS('เคี้ยวเอื้อง รายชุดการฆ่า'!AH:AH,'เคี้ยวเอื้อง รายชุดการฆ่า'!$F:$F,$A103,'เคี้ยวเอื้อง รายชุดการฆ่า'!$I:$I,$B103)</f>
        <v>0</v>
      </c>
      <c r="N103" s="11">
        <f>SUMIFS('เคี้ยวเอื้อง รายชุดการฆ่า'!AI:AI,'เคี้ยวเอื้อง รายชุดการฆ่า'!$F:$F,$A103,'เคี้ยวเอื้อง รายชุดการฆ่า'!$I:$I,$B103)</f>
        <v>0</v>
      </c>
      <c r="O103" s="11">
        <f>SUMIFS('เคี้ยวเอื้อง รายชุดการฆ่า'!AJ:AJ,'เคี้ยวเอื้อง รายชุดการฆ่า'!$F:$F,$A103,'เคี้ยวเอื้อง รายชุดการฆ่า'!$I:$I,$B103)</f>
        <v>0</v>
      </c>
      <c r="P103" s="11">
        <f>SUMIFS('เคี้ยวเอื้อง รายชุดการฆ่า'!AK:AK,'เคี้ยวเอื้อง รายชุดการฆ่า'!$F:$F,$A103,'เคี้ยวเอื้อง รายชุดการฆ่า'!$I:$I,$B103)</f>
        <v>0</v>
      </c>
      <c r="Q103" s="11">
        <f>SUMIFS('เคี้ยวเอื้อง รายชุดการฆ่า'!AL:AL,'เคี้ยวเอื้อง รายชุดการฆ่า'!$F:$F,$A103,'เคี้ยวเอื้อง รายชุดการฆ่า'!$I:$I,$B103)</f>
        <v>0</v>
      </c>
      <c r="R103" s="11">
        <f>COUNTIFS('เคี้ยวเอื้อง รายชุดการฆ่า'!$F:$F,$A103,'เคี้ยวเอื้อง รายชุดการฆ่า'!$I:$I,$B103)</f>
        <v>0</v>
      </c>
      <c r="S103" s="11">
        <f>SUMIFS('เคี้ยวเอื้อง รายชุดการฆ่า'!AN:AN,'เคี้ยวเอื้อง รายชุดการฆ่า'!$F:$F,$A103,'เคี้ยวเอื้อง รายชุดการฆ่า'!$I:$I,$B103)</f>
        <v>0</v>
      </c>
      <c r="T103" s="11">
        <f>COUNTIFS('เคี้ยวเอื้อง รายชุดการฆ่า'!$F:$F,$A103,'เคี้ยวเอื้อง รายชุดการฆ่า'!$I:$I,$B103)</f>
        <v>0</v>
      </c>
    </row>
    <row r="104" spans="1:20">
      <c r="A104" s="9">
        <f>'เคี้ยวเอื้อง สรุปเดือน AM'!A104</f>
        <v>26</v>
      </c>
      <c r="B104" s="10" t="s">
        <v>41</v>
      </c>
      <c r="C104" s="11">
        <f>SUMIFS('เคี้ยวเอื้อง รายชุดการฆ่า'!X:X,'เคี้ยวเอื้อง รายชุดการฆ่า'!$F:$F,$A104,'เคี้ยวเอื้อง รายชุดการฆ่า'!$I:$I,$B104)</f>
        <v>0</v>
      </c>
      <c r="D104" s="11">
        <f>SUMIFS('เคี้ยวเอื้อง รายชุดการฆ่า'!Y:Y,'เคี้ยวเอื้อง รายชุดการฆ่า'!$F:$F,$A104,'เคี้ยวเอื้อง รายชุดการฆ่า'!$I:$I,$B104)</f>
        <v>0</v>
      </c>
      <c r="E104" s="11">
        <f>SUMIFS('เคี้ยวเอื้อง รายชุดการฆ่า'!Z:Z,'เคี้ยวเอื้อง รายชุดการฆ่า'!$F:$F,$A104,'เคี้ยวเอื้อง รายชุดการฆ่า'!$I:$I,$B104)</f>
        <v>0</v>
      </c>
      <c r="F104" s="11">
        <f>SUMIFS('เคี้ยวเอื้อง รายชุดการฆ่า'!AA:AA,'เคี้ยวเอื้อง รายชุดการฆ่า'!$F:$F,$A104,'เคี้ยวเอื้อง รายชุดการฆ่า'!$I:$I,$B104)</f>
        <v>0</v>
      </c>
      <c r="G104" s="11">
        <f>SUMIFS('เคี้ยวเอื้อง รายชุดการฆ่า'!AB:AB,'เคี้ยวเอื้อง รายชุดการฆ่า'!$F:$F,$A104,'เคี้ยวเอื้อง รายชุดการฆ่า'!$I:$I,$B104)</f>
        <v>0</v>
      </c>
      <c r="H104" s="11">
        <f>SUMIFS('เคี้ยวเอื้อง รายชุดการฆ่า'!AC:AC,'เคี้ยวเอื้อง รายชุดการฆ่า'!$F:$F,$A104,'เคี้ยวเอื้อง รายชุดการฆ่า'!$I:$I,$B104)</f>
        <v>0</v>
      </c>
      <c r="I104" s="11">
        <f>SUMIFS('เคี้ยวเอื้อง รายชุดการฆ่า'!AD:AD,'เคี้ยวเอื้อง รายชุดการฆ่า'!$F:$F,$A104,'เคี้ยวเอื้อง รายชุดการฆ่า'!$I:$I,$B104)</f>
        <v>0</v>
      </c>
      <c r="J104" s="11">
        <f>SUMIFS('เคี้ยวเอื้อง รายชุดการฆ่า'!AE:AE,'เคี้ยวเอื้อง รายชุดการฆ่า'!$F:$F,$A104,'เคี้ยวเอื้อง รายชุดการฆ่า'!$I:$I,$B104)</f>
        <v>0</v>
      </c>
      <c r="K104" s="11">
        <f>SUMIFS('เคี้ยวเอื้อง รายชุดการฆ่า'!AF:AF,'เคี้ยวเอื้อง รายชุดการฆ่า'!$F:$F,$A104,'เคี้ยวเอื้อง รายชุดการฆ่า'!$I:$I,$B104)</f>
        <v>0</v>
      </c>
      <c r="L104" s="11">
        <f>SUMIFS('เคี้ยวเอื้อง รายชุดการฆ่า'!AG:AG,'เคี้ยวเอื้อง รายชุดการฆ่า'!$F:$F,$A104,'เคี้ยวเอื้อง รายชุดการฆ่า'!$I:$I,$B104)</f>
        <v>0</v>
      </c>
      <c r="M104" s="11">
        <f>SUMIFS('เคี้ยวเอื้อง รายชุดการฆ่า'!AH:AH,'เคี้ยวเอื้อง รายชุดการฆ่า'!$F:$F,$A104,'เคี้ยวเอื้อง รายชุดการฆ่า'!$I:$I,$B104)</f>
        <v>0</v>
      </c>
      <c r="N104" s="11">
        <f>SUMIFS('เคี้ยวเอื้อง รายชุดการฆ่า'!AI:AI,'เคี้ยวเอื้อง รายชุดการฆ่า'!$F:$F,$A104,'เคี้ยวเอื้อง รายชุดการฆ่า'!$I:$I,$B104)</f>
        <v>0</v>
      </c>
      <c r="O104" s="11">
        <f>SUMIFS('เคี้ยวเอื้อง รายชุดการฆ่า'!AJ:AJ,'เคี้ยวเอื้อง รายชุดการฆ่า'!$F:$F,$A104,'เคี้ยวเอื้อง รายชุดการฆ่า'!$I:$I,$B104)</f>
        <v>0</v>
      </c>
      <c r="P104" s="11">
        <f>SUMIFS('เคี้ยวเอื้อง รายชุดการฆ่า'!AK:AK,'เคี้ยวเอื้อง รายชุดการฆ่า'!$F:$F,$A104,'เคี้ยวเอื้อง รายชุดการฆ่า'!$I:$I,$B104)</f>
        <v>0</v>
      </c>
      <c r="Q104" s="11">
        <f>SUMIFS('เคี้ยวเอื้อง รายชุดการฆ่า'!AL:AL,'เคี้ยวเอื้อง รายชุดการฆ่า'!$F:$F,$A104,'เคี้ยวเอื้อง รายชุดการฆ่า'!$I:$I,$B104)</f>
        <v>0</v>
      </c>
      <c r="R104" s="11">
        <f>COUNTIFS('เคี้ยวเอื้อง รายชุดการฆ่า'!$F:$F,$A104,'เคี้ยวเอื้อง รายชุดการฆ่า'!$I:$I,$B104)</f>
        <v>0</v>
      </c>
      <c r="S104" s="11">
        <f>SUMIFS('เคี้ยวเอื้อง รายชุดการฆ่า'!AN:AN,'เคี้ยวเอื้อง รายชุดการฆ่า'!$F:$F,$A104,'เคี้ยวเอื้อง รายชุดการฆ่า'!$I:$I,$B104)</f>
        <v>0</v>
      </c>
      <c r="T104" s="11">
        <f>COUNTIFS('เคี้ยวเอื้อง รายชุดการฆ่า'!$F:$F,$A104,'เคี้ยวเอื้อง รายชุดการฆ่า'!$I:$I,$B104)</f>
        <v>0</v>
      </c>
    </row>
    <row r="105" spans="1:20">
      <c r="A105" s="9">
        <f>'เคี้ยวเอื้อง สรุปเดือน AM'!A105</f>
        <v>26</v>
      </c>
      <c r="B105" s="10" t="s">
        <v>42</v>
      </c>
      <c r="C105" s="11">
        <f>SUMIFS('เคี้ยวเอื้อง รายชุดการฆ่า'!X:X,'เคี้ยวเอื้อง รายชุดการฆ่า'!$F:$F,$A105,'เคี้ยวเอื้อง รายชุดการฆ่า'!$I:$I,$B105)</f>
        <v>0</v>
      </c>
      <c r="D105" s="11">
        <f>SUMIFS('เคี้ยวเอื้อง รายชุดการฆ่า'!Y:Y,'เคี้ยวเอื้อง รายชุดการฆ่า'!$F:$F,$A105,'เคี้ยวเอื้อง รายชุดการฆ่า'!$I:$I,$B105)</f>
        <v>0</v>
      </c>
      <c r="E105" s="11">
        <f>SUMIFS('เคี้ยวเอื้อง รายชุดการฆ่า'!Z:Z,'เคี้ยวเอื้อง รายชุดการฆ่า'!$F:$F,$A105,'เคี้ยวเอื้อง รายชุดการฆ่า'!$I:$I,$B105)</f>
        <v>0</v>
      </c>
      <c r="F105" s="11">
        <f>SUMIFS('เคี้ยวเอื้อง รายชุดการฆ่า'!AA:AA,'เคี้ยวเอื้อง รายชุดการฆ่า'!$F:$F,$A105,'เคี้ยวเอื้อง รายชุดการฆ่า'!$I:$I,$B105)</f>
        <v>0</v>
      </c>
      <c r="G105" s="11">
        <f>SUMIFS('เคี้ยวเอื้อง รายชุดการฆ่า'!AB:AB,'เคี้ยวเอื้อง รายชุดการฆ่า'!$F:$F,$A105,'เคี้ยวเอื้อง รายชุดการฆ่า'!$I:$I,$B105)</f>
        <v>0</v>
      </c>
      <c r="H105" s="11">
        <f>SUMIFS('เคี้ยวเอื้อง รายชุดการฆ่า'!AC:AC,'เคี้ยวเอื้อง รายชุดการฆ่า'!$F:$F,$A105,'เคี้ยวเอื้อง รายชุดการฆ่า'!$I:$I,$B105)</f>
        <v>0</v>
      </c>
      <c r="I105" s="11">
        <f>SUMIFS('เคี้ยวเอื้อง รายชุดการฆ่า'!AD:AD,'เคี้ยวเอื้อง รายชุดการฆ่า'!$F:$F,$A105,'เคี้ยวเอื้อง รายชุดการฆ่า'!$I:$I,$B105)</f>
        <v>0</v>
      </c>
      <c r="J105" s="11">
        <f>SUMIFS('เคี้ยวเอื้อง รายชุดการฆ่า'!AE:AE,'เคี้ยวเอื้อง รายชุดการฆ่า'!$F:$F,$A105,'เคี้ยวเอื้อง รายชุดการฆ่า'!$I:$I,$B105)</f>
        <v>0</v>
      </c>
      <c r="K105" s="11">
        <f>SUMIFS('เคี้ยวเอื้อง รายชุดการฆ่า'!AF:AF,'เคี้ยวเอื้อง รายชุดการฆ่า'!$F:$F,$A105,'เคี้ยวเอื้อง รายชุดการฆ่า'!$I:$I,$B105)</f>
        <v>0</v>
      </c>
      <c r="L105" s="11">
        <f>SUMIFS('เคี้ยวเอื้อง รายชุดการฆ่า'!AG:AG,'เคี้ยวเอื้อง รายชุดการฆ่า'!$F:$F,$A105,'เคี้ยวเอื้อง รายชุดการฆ่า'!$I:$I,$B105)</f>
        <v>0</v>
      </c>
      <c r="M105" s="11">
        <f>SUMIFS('เคี้ยวเอื้อง รายชุดการฆ่า'!AH:AH,'เคี้ยวเอื้อง รายชุดการฆ่า'!$F:$F,$A105,'เคี้ยวเอื้อง รายชุดการฆ่า'!$I:$I,$B105)</f>
        <v>0</v>
      </c>
      <c r="N105" s="11">
        <f>SUMIFS('เคี้ยวเอื้อง รายชุดการฆ่า'!AI:AI,'เคี้ยวเอื้อง รายชุดการฆ่า'!$F:$F,$A105,'เคี้ยวเอื้อง รายชุดการฆ่า'!$I:$I,$B105)</f>
        <v>0</v>
      </c>
      <c r="O105" s="11">
        <f>SUMIFS('เคี้ยวเอื้อง รายชุดการฆ่า'!AJ:AJ,'เคี้ยวเอื้อง รายชุดการฆ่า'!$F:$F,$A105,'เคี้ยวเอื้อง รายชุดการฆ่า'!$I:$I,$B105)</f>
        <v>0</v>
      </c>
      <c r="P105" s="11">
        <f>SUMIFS('เคี้ยวเอื้อง รายชุดการฆ่า'!AK:AK,'เคี้ยวเอื้อง รายชุดการฆ่า'!$F:$F,$A105,'เคี้ยวเอื้อง รายชุดการฆ่า'!$I:$I,$B105)</f>
        <v>0</v>
      </c>
      <c r="Q105" s="11">
        <f>SUMIFS('เคี้ยวเอื้อง รายชุดการฆ่า'!AL:AL,'เคี้ยวเอื้อง รายชุดการฆ่า'!$F:$F,$A105,'เคี้ยวเอื้อง รายชุดการฆ่า'!$I:$I,$B105)</f>
        <v>0</v>
      </c>
      <c r="R105" s="11">
        <f>COUNTIFS('เคี้ยวเอื้อง รายชุดการฆ่า'!$F:$F,$A105,'เคี้ยวเอื้อง รายชุดการฆ่า'!$I:$I,$B105)</f>
        <v>0</v>
      </c>
      <c r="S105" s="11">
        <f>SUMIFS('เคี้ยวเอื้อง รายชุดการฆ่า'!AN:AN,'เคี้ยวเอื้อง รายชุดการฆ่า'!$F:$F,$A105,'เคี้ยวเอื้อง รายชุดการฆ่า'!$I:$I,$B105)</f>
        <v>0</v>
      </c>
      <c r="T105" s="11">
        <f>COUNTIFS('เคี้ยวเอื้อง รายชุดการฆ่า'!$F:$F,$A105,'เคี้ยวเอื้อง รายชุดการฆ่า'!$I:$I,$B105)</f>
        <v>0</v>
      </c>
    </row>
    <row r="106" spans="1:20">
      <c r="A106" s="9">
        <f>'เคี้ยวเอื้อง สรุปเดือน AM'!A106</f>
        <v>26</v>
      </c>
      <c r="B106" s="10" t="s">
        <v>43</v>
      </c>
      <c r="C106" s="11">
        <f>SUMIFS('เคี้ยวเอื้อง รายชุดการฆ่า'!X:X,'เคี้ยวเอื้อง รายชุดการฆ่า'!$F:$F,$A106,'เคี้ยวเอื้อง รายชุดการฆ่า'!$I:$I,$B106)</f>
        <v>0</v>
      </c>
      <c r="D106" s="11">
        <f>SUMIFS('เคี้ยวเอื้อง รายชุดการฆ่า'!Y:Y,'เคี้ยวเอื้อง รายชุดการฆ่า'!$F:$F,$A106,'เคี้ยวเอื้อง รายชุดการฆ่า'!$I:$I,$B106)</f>
        <v>0</v>
      </c>
      <c r="E106" s="11">
        <f>SUMIFS('เคี้ยวเอื้อง รายชุดการฆ่า'!Z:Z,'เคี้ยวเอื้อง รายชุดการฆ่า'!$F:$F,$A106,'เคี้ยวเอื้อง รายชุดการฆ่า'!$I:$I,$B106)</f>
        <v>0</v>
      </c>
      <c r="F106" s="11">
        <f>SUMIFS('เคี้ยวเอื้อง รายชุดการฆ่า'!AA:AA,'เคี้ยวเอื้อง รายชุดการฆ่า'!$F:$F,$A106,'เคี้ยวเอื้อง รายชุดการฆ่า'!$I:$I,$B106)</f>
        <v>0</v>
      </c>
      <c r="G106" s="11">
        <f>SUMIFS('เคี้ยวเอื้อง รายชุดการฆ่า'!AB:AB,'เคี้ยวเอื้อง รายชุดการฆ่า'!$F:$F,$A106,'เคี้ยวเอื้อง รายชุดการฆ่า'!$I:$I,$B106)</f>
        <v>0</v>
      </c>
      <c r="H106" s="11">
        <f>SUMIFS('เคี้ยวเอื้อง รายชุดการฆ่า'!AC:AC,'เคี้ยวเอื้อง รายชุดการฆ่า'!$F:$F,$A106,'เคี้ยวเอื้อง รายชุดการฆ่า'!$I:$I,$B106)</f>
        <v>0</v>
      </c>
      <c r="I106" s="11">
        <f>SUMIFS('เคี้ยวเอื้อง รายชุดการฆ่า'!AD:AD,'เคี้ยวเอื้อง รายชุดการฆ่า'!$F:$F,$A106,'เคี้ยวเอื้อง รายชุดการฆ่า'!$I:$I,$B106)</f>
        <v>0</v>
      </c>
      <c r="J106" s="11">
        <f>SUMIFS('เคี้ยวเอื้อง รายชุดการฆ่า'!AE:AE,'เคี้ยวเอื้อง รายชุดการฆ่า'!$F:$F,$A106,'เคี้ยวเอื้อง รายชุดการฆ่า'!$I:$I,$B106)</f>
        <v>0</v>
      </c>
      <c r="K106" s="11">
        <f>SUMIFS('เคี้ยวเอื้อง รายชุดการฆ่า'!AF:AF,'เคี้ยวเอื้อง รายชุดการฆ่า'!$F:$F,$A106,'เคี้ยวเอื้อง รายชุดการฆ่า'!$I:$I,$B106)</f>
        <v>0</v>
      </c>
      <c r="L106" s="11">
        <f>SUMIFS('เคี้ยวเอื้อง รายชุดการฆ่า'!AG:AG,'เคี้ยวเอื้อง รายชุดการฆ่า'!$F:$F,$A106,'เคี้ยวเอื้อง รายชุดการฆ่า'!$I:$I,$B106)</f>
        <v>0</v>
      </c>
      <c r="M106" s="11">
        <f>SUMIFS('เคี้ยวเอื้อง รายชุดการฆ่า'!AH:AH,'เคี้ยวเอื้อง รายชุดการฆ่า'!$F:$F,$A106,'เคี้ยวเอื้อง รายชุดการฆ่า'!$I:$I,$B106)</f>
        <v>0</v>
      </c>
      <c r="N106" s="11">
        <f>SUMIFS('เคี้ยวเอื้อง รายชุดการฆ่า'!AI:AI,'เคี้ยวเอื้อง รายชุดการฆ่า'!$F:$F,$A106,'เคี้ยวเอื้อง รายชุดการฆ่า'!$I:$I,$B106)</f>
        <v>0</v>
      </c>
      <c r="O106" s="11">
        <f>SUMIFS('เคี้ยวเอื้อง รายชุดการฆ่า'!AJ:AJ,'เคี้ยวเอื้อง รายชุดการฆ่า'!$F:$F,$A106,'เคี้ยวเอื้อง รายชุดการฆ่า'!$I:$I,$B106)</f>
        <v>0</v>
      </c>
      <c r="P106" s="11">
        <f>SUMIFS('เคี้ยวเอื้อง รายชุดการฆ่า'!AK:AK,'เคี้ยวเอื้อง รายชุดการฆ่า'!$F:$F,$A106,'เคี้ยวเอื้อง รายชุดการฆ่า'!$I:$I,$B106)</f>
        <v>0</v>
      </c>
      <c r="Q106" s="11">
        <f>SUMIFS('เคี้ยวเอื้อง รายชุดการฆ่า'!AL:AL,'เคี้ยวเอื้อง รายชุดการฆ่า'!$F:$F,$A106,'เคี้ยวเอื้อง รายชุดการฆ่า'!$I:$I,$B106)</f>
        <v>0</v>
      </c>
      <c r="R106" s="11">
        <f>COUNTIFS('เคี้ยวเอื้อง รายชุดการฆ่า'!$F:$F,$A106,'เคี้ยวเอื้อง รายชุดการฆ่า'!$I:$I,$B106)</f>
        <v>0</v>
      </c>
      <c r="S106" s="11">
        <f>SUMIFS('เคี้ยวเอื้อง รายชุดการฆ่า'!AN:AN,'เคี้ยวเอื้อง รายชุดการฆ่า'!$F:$F,$A106,'เคี้ยวเอื้อง รายชุดการฆ่า'!$I:$I,$B106)</f>
        <v>0</v>
      </c>
      <c r="T106" s="11">
        <f>COUNTIFS('เคี้ยวเอื้อง รายชุดการฆ่า'!$F:$F,$A106,'เคี้ยวเอื้อง รายชุดการฆ่า'!$I:$I,$B106)</f>
        <v>0</v>
      </c>
    </row>
    <row r="107" spans="1:20">
      <c r="A107" s="9">
        <f>'เคี้ยวเอื้อง สรุปเดือน AM'!A107</f>
        <v>26</v>
      </c>
      <c r="B107" s="10" t="s">
        <v>44</v>
      </c>
      <c r="C107" s="11">
        <f>SUMIFS('เคี้ยวเอื้อง รายชุดการฆ่า'!X:X,'เคี้ยวเอื้อง รายชุดการฆ่า'!$F:$F,$A107,'เคี้ยวเอื้อง รายชุดการฆ่า'!$I:$I,$B107)</f>
        <v>0</v>
      </c>
      <c r="D107" s="11">
        <f>SUMIFS('เคี้ยวเอื้อง รายชุดการฆ่า'!Y:Y,'เคี้ยวเอื้อง รายชุดการฆ่า'!$F:$F,$A107,'เคี้ยวเอื้อง รายชุดการฆ่า'!$I:$I,$B107)</f>
        <v>0</v>
      </c>
      <c r="E107" s="11">
        <f>SUMIFS('เคี้ยวเอื้อง รายชุดการฆ่า'!Z:Z,'เคี้ยวเอื้อง รายชุดการฆ่า'!$F:$F,$A107,'เคี้ยวเอื้อง รายชุดการฆ่า'!$I:$I,$B107)</f>
        <v>0</v>
      </c>
      <c r="F107" s="11">
        <f>SUMIFS('เคี้ยวเอื้อง รายชุดการฆ่า'!AA:AA,'เคี้ยวเอื้อง รายชุดการฆ่า'!$F:$F,$A107,'เคี้ยวเอื้อง รายชุดการฆ่า'!$I:$I,$B107)</f>
        <v>0</v>
      </c>
      <c r="G107" s="11">
        <f>SUMIFS('เคี้ยวเอื้อง รายชุดการฆ่า'!AB:AB,'เคี้ยวเอื้อง รายชุดการฆ่า'!$F:$F,$A107,'เคี้ยวเอื้อง รายชุดการฆ่า'!$I:$I,$B107)</f>
        <v>0</v>
      </c>
      <c r="H107" s="11">
        <f>SUMIFS('เคี้ยวเอื้อง รายชุดการฆ่า'!AC:AC,'เคี้ยวเอื้อง รายชุดการฆ่า'!$F:$F,$A107,'เคี้ยวเอื้อง รายชุดการฆ่า'!$I:$I,$B107)</f>
        <v>0</v>
      </c>
      <c r="I107" s="11">
        <f>SUMIFS('เคี้ยวเอื้อง รายชุดการฆ่า'!AD:AD,'เคี้ยวเอื้อง รายชุดการฆ่า'!$F:$F,$A107,'เคี้ยวเอื้อง รายชุดการฆ่า'!$I:$I,$B107)</f>
        <v>0</v>
      </c>
      <c r="J107" s="11">
        <f>SUMIFS('เคี้ยวเอื้อง รายชุดการฆ่า'!AE:AE,'เคี้ยวเอื้อง รายชุดการฆ่า'!$F:$F,$A107,'เคี้ยวเอื้อง รายชุดการฆ่า'!$I:$I,$B107)</f>
        <v>0</v>
      </c>
      <c r="K107" s="11">
        <f>SUMIFS('เคี้ยวเอื้อง รายชุดการฆ่า'!AF:AF,'เคี้ยวเอื้อง รายชุดการฆ่า'!$F:$F,$A107,'เคี้ยวเอื้อง รายชุดการฆ่า'!$I:$I,$B107)</f>
        <v>0</v>
      </c>
      <c r="L107" s="11">
        <f>SUMIFS('เคี้ยวเอื้อง รายชุดการฆ่า'!AG:AG,'เคี้ยวเอื้อง รายชุดการฆ่า'!$F:$F,$A107,'เคี้ยวเอื้อง รายชุดการฆ่า'!$I:$I,$B107)</f>
        <v>0</v>
      </c>
      <c r="M107" s="11">
        <f>SUMIFS('เคี้ยวเอื้อง รายชุดการฆ่า'!AH:AH,'เคี้ยวเอื้อง รายชุดการฆ่า'!$F:$F,$A107,'เคี้ยวเอื้อง รายชุดการฆ่า'!$I:$I,$B107)</f>
        <v>0</v>
      </c>
      <c r="N107" s="11">
        <f>SUMIFS('เคี้ยวเอื้อง รายชุดการฆ่า'!AI:AI,'เคี้ยวเอื้อง รายชุดการฆ่า'!$F:$F,$A107,'เคี้ยวเอื้อง รายชุดการฆ่า'!$I:$I,$B107)</f>
        <v>0</v>
      </c>
      <c r="O107" s="11">
        <f>SUMIFS('เคี้ยวเอื้อง รายชุดการฆ่า'!AJ:AJ,'เคี้ยวเอื้อง รายชุดการฆ่า'!$F:$F,$A107,'เคี้ยวเอื้อง รายชุดการฆ่า'!$I:$I,$B107)</f>
        <v>0</v>
      </c>
      <c r="P107" s="11">
        <f>SUMIFS('เคี้ยวเอื้อง รายชุดการฆ่า'!AK:AK,'เคี้ยวเอื้อง รายชุดการฆ่า'!$F:$F,$A107,'เคี้ยวเอื้อง รายชุดการฆ่า'!$I:$I,$B107)</f>
        <v>0</v>
      </c>
      <c r="Q107" s="11">
        <f>SUMIFS('เคี้ยวเอื้อง รายชุดการฆ่า'!AL:AL,'เคี้ยวเอื้อง รายชุดการฆ่า'!$F:$F,$A107,'เคี้ยวเอื้อง รายชุดการฆ่า'!$I:$I,$B107)</f>
        <v>0</v>
      </c>
      <c r="R107" s="11">
        <f>COUNTIFS('เคี้ยวเอื้อง รายชุดการฆ่า'!$F:$F,$A107,'เคี้ยวเอื้อง รายชุดการฆ่า'!$I:$I,$B107)</f>
        <v>0</v>
      </c>
      <c r="S107" s="11">
        <f>SUMIFS('เคี้ยวเอื้อง รายชุดการฆ่า'!AN:AN,'เคี้ยวเอื้อง รายชุดการฆ่า'!$F:$F,$A107,'เคี้ยวเอื้อง รายชุดการฆ่า'!$I:$I,$B107)</f>
        <v>0</v>
      </c>
      <c r="T107" s="11">
        <f>COUNTIFS('เคี้ยวเอื้อง รายชุดการฆ่า'!$F:$F,$A107,'เคี้ยวเอื้อง รายชุดการฆ่า'!$I:$I,$B107)</f>
        <v>0</v>
      </c>
    </row>
    <row r="108" spans="1:20">
      <c r="A108" s="9">
        <f>'เคี้ยวเอื้อง สรุปเดือน AM'!A108</f>
        <v>27</v>
      </c>
      <c r="B108" s="10" t="s">
        <v>41</v>
      </c>
      <c r="C108" s="11">
        <f>SUMIFS('เคี้ยวเอื้อง รายชุดการฆ่า'!X:X,'เคี้ยวเอื้อง รายชุดการฆ่า'!$F:$F,$A108,'เคี้ยวเอื้อง รายชุดการฆ่า'!$I:$I,$B108)</f>
        <v>0</v>
      </c>
      <c r="D108" s="11">
        <f>SUMIFS('เคี้ยวเอื้อง รายชุดการฆ่า'!Y:Y,'เคี้ยวเอื้อง รายชุดการฆ่า'!$F:$F,$A108,'เคี้ยวเอื้อง รายชุดการฆ่า'!$I:$I,$B108)</f>
        <v>0</v>
      </c>
      <c r="E108" s="11">
        <f>SUMIFS('เคี้ยวเอื้อง รายชุดการฆ่า'!Z:Z,'เคี้ยวเอื้อง รายชุดการฆ่า'!$F:$F,$A108,'เคี้ยวเอื้อง รายชุดการฆ่า'!$I:$I,$B108)</f>
        <v>0</v>
      </c>
      <c r="F108" s="11">
        <f>SUMIFS('เคี้ยวเอื้อง รายชุดการฆ่า'!AA:AA,'เคี้ยวเอื้อง รายชุดการฆ่า'!$F:$F,$A108,'เคี้ยวเอื้อง รายชุดการฆ่า'!$I:$I,$B108)</f>
        <v>0</v>
      </c>
      <c r="G108" s="11">
        <f>SUMIFS('เคี้ยวเอื้อง รายชุดการฆ่า'!AB:AB,'เคี้ยวเอื้อง รายชุดการฆ่า'!$F:$F,$A108,'เคี้ยวเอื้อง รายชุดการฆ่า'!$I:$I,$B108)</f>
        <v>0</v>
      </c>
      <c r="H108" s="11">
        <f>SUMIFS('เคี้ยวเอื้อง รายชุดการฆ่า'!AC:AC,'เคี้ยวเอื้อง รายชุดการฆ่า'!$F:$F,$A108,'เคี้ยวเอื้อง รายชุดการฆ่า'!$I:$I,$B108)</f>
        <v>0</v>
      </c>
      <c r="I108" s="11">
        <f>SUMIFS('เคี้ยวเอื้อง รายชุดการฆ่า'!AD:AD,'เคี้ยวเอื้อง รายชุดการฆ่า'!$F:$F,$A108,'เคี้ยวเอื้อง รายชุดการฆ่า'!$I:$I,$B108)</f>
        <v>0</v>
      </c>
      <c r="J108" s="11">
        <f>SUMIFS('เคี้ยวเอื้อง รายชุดการฆ่า'!AE:AE,'เคี้ยวเอื้อง รายชุดการฆ่า'!$F:$F,$A108,'เคี้ยวเอื้อง รายชุดการฆ่า'!$I:$I,$B108)</f>
        <v>0</v>
      </c>
      <c r="K108" s="11">
        <f>SUMIFS('เคี้ยวเอื้อง รายชุดการฆ่า'!AF:AF,'เคี้ยวเอื้อง รายชุดการฆ่า'!$F:$F,$A108,'เคี้ยวเอื้อง รายชุดการฆ่า'!$I:$I,$B108)</f>
        <v>0</v>
      </c>
      <c r="L108" s="11">
        <f>SUMIFS('เคี้ยวเอื้อง รายชุดการฆ่า'!AG:AG,'เคี้ยวเอื้อง รายชุดการฆ่า'!$F:$F,$A108,'เคี้ยวเอื้อง รายชุดการฆ่า'!$I:$I,$B108)</f>
        <v>0</v>
      </c>
      <c r="M108" s="11">
        <f>SUMIFS('เคี้ยวเอื้อง รายชุดการฆ่า'!AH:AH,'เคี้ยวเอื้อง รายชุดการฆ่า'!$F:$F,$A108,'เคี้ยวเอื้อง รายชุดการฆ่า'!$I:$I,$B108)</f>
        <v>0</v>
      </c>
      <c r="N108" s="11">
        <f>SUMIFS('เคี้ยวเอื้อง รายชุดการฆ่า'!AI:AI,'เคี้ยวเอื้อง รายชุดการฆ่า'!$F:$F,$A108,'เคี้ยวเอื้อง รายชุดการฆ่า'!$I:$I,$B108)</f>
        <v>0</v>
      </c>
      <c r="O108" s="11">
        <f>SUMIFS('เคี้ยวเอื้อง รายชุดการฆ่า'!AJ:AJ,'เคี้ยวเอื้อง รายชุดการฆ่า'!$F:$F,$A108,'เคี้ยวเอื้อง รายชุดการฆ่า'!$I:$I,$B108)</f>
        <v>0</v>
      </c>
      <c r="P108" s="11">
        <f>SUMIFS('เคี้ยวเอื้อง รายชุดการฆ่า'!AK:AK,'เคี้ยวเอื้อง รายชุดการฆ่า'!$F:$F,$A108,'เคี้ยวเอื้อง รายชุดการฆ่า'!$I:$I,$B108)</f>
        <v>0</v>
      </c>
      <c r="Q108" s="11">
        <f>SUMIFS('เคี้ยวเอื้อง รายชุดการฆ่า'!AL:AL,'เคี้ยวเอื้อง รายชุดการฆ่า'!$F:$F,$A108,'เคี้ยวเอื้อง รายชุดการฆ่า'!$I:$I,$B108)</f>
        <v>0</v>
      </c>
      <c r="R108" s="11">
        <f>COUNTIFS('เคี้ยวเอื้อง รายชุดการฆ่า'!$F:$F,$A108,'เคี้ยวเอื้อง รายชุดการฆ่า'!$I:$I,$B108)</f>
        <v>0</v>
      </c>
      <c r="S108" s="11">
        <f>SUMIFS('เคี้ยวเอื้อง รายชุดการฆ่า'!AN:AN,'เคี้ยวเอื้อง รายชุดการฆ่า'!$F:$F,$A108,'เคี้ยวเอื้อง รายชุดการฆ่า'!$I:$I,$B108)</f>
        <v>0</v>
      </c>
      <c r="T108" s="11">
        <f>COUNTIFS('เคี้ยวเอื้อง รายชุดการฆ่า'!$F:$F,$A108,'เคี้ยวเอื้อง รายชุดการฆ่า'!$I:$I,$B108)</f>
        <v>0</v>
      </c>
    </row>
    <row r="109" spans="1:20">
      <c r="A109" s="9">
        <f>'เคี้ยวเอื้อง สรุปเดือน AM'!A109</f>
        <v>27</v>
      </c>
      <c r="B109" s="10" t="s">
        <v>42</v>
      </c>
      <c r="C109" s="11">
        <f>SUMIFS('เคี้ยวเอื้อง รายชุดการฆ่า'!X:X,'เคี้ยวเอื้อง รายชุดการฆ่า'!$F:$F,$A109,'เคี้ยวเอื้อง รายชุดการฆ่า'!$I:$I,$B109)</f>
        <v>0</v>
      </c>
      <c r="D109" s="11">
        <f>SUMIFS('เคี้ยวเอื้อง รายชุดการฆ่า'!Y:Y,'เคี้ยวเอื้อง รายชุดการฆ่า'!$F:$F,$A109,'เคี้ยวเอื้อง รายชุดการฆ่า'!$I:$I,$B109)</f>
        <v>0</v>
      </c>
      <c r="E109" s="11">
        <f>SUMIFS('เคี้ยวเอื้อง รายชุดการฆ่า'!Z:Z,'เคี้ยวเอื้อง รายชุดการฆ่า'!$F:$F,$A109,'เคี้ยวเอื้อง รายชุดการฆ่า'!$I:$I,$B109)</f>
        <v>0</v>
      </c>
      <c r="F109" s="11">
        <f>SUMIFS('เคี้ยวเอื้อง รายชุดการฆ่า'!AA:AA,'เคี้ยวเอื้อง รายชุดการฆ่า'!$F:$F,$A109,'เคี้ยวเอื้อง รายชุดการฆ่า'!$I:$I,$B109)</f>
        <v>0</v>
      </c>
      <c r="G109" s="11">
        <f>SUMIFS('เคี้ยวเอื้อง รายชุดการฆ่า'!AB:AB,'เคี้ยวเอื้อง รายชุดการฆ่า'!$F:$F,$A109,'เคี้ยวเอื้อง รายชุดการฆ่า'!$I:$I,$B109)</f>
        <v>0</v>
      </c>
      <c r="H109" s="11">
        <f>SUMIFS('เคี้ยวเอื้อง รายชุดการฆ่า'!AC:AC,'เคี้ยวเอื้อง รายชุดการฆ่า'!$F:$F,$A109,'เคี้ยวเอื้อง รายชุดการฆ่า'!$I:$I,$B109)</f>
        <v>0</v>
      </c>
      <c r="I109" s="11">
        <f>SUMIFS('เคี้ยวเอื้อง รายชุดการฆ่า'!AD:AD,'เคี้ยวเอื้อง รายชุดการฆ่า'!$F:$F,$A109,'เคี้ยวเอื้อง รายชุดการฆ่า'!$I:$I,$B109)</f>
        <v>0</v>
      </c>
      <c r="J109" s="11">
        <f>SUMIFS('เคี้ยวเอื้อง รายชุดการฆ่า'!AE:AE,'เคี้ยวเอื้อง รายชุดการฆ่า'!$F:$F,$A109,'เคี้ยวเอื้อง รายชุดการฆ่า'!$I:$I,$B109)</f>
        <v>0</v>
      </c>
      <c r="K109" s="11">
        <f>SUMIFS('เคี้ยวเอื้อง รายชุดการฆ่า'!AF:AF,'เคี้ยวเอื้อง รายชุดการฆ่า'!$F:$F,$A109,'เคี้ยวเอื้อง รายชุดการฆ่า'!$I:$I,$B109)</f>
        <v>0</v>
      </c>
      <c r="L109" s="11">
        <f>SUMIFS('เคี้ยวเอื้อง รายชุดการฆ่า'!AG:AG,'เคี้ยวเอื้อง รายชุดการฆ่า'!$F:$F,$A109,'เคี้ยวเอื้อง รายชุดการฆ่า'!$I:$I,$B109)</f>
        <v>0</v>
      </c>
      <c r="M109" s="11">
        <f>SUMIFS('เคี้ยวเอื้อง รายชุดการฆ่า'!AH:AH,'เคี้ยวเอื้อง รายชุดการฆ่า'!$F:$F,$A109,'เคี้ยวเอื้อง รายชุดการฆ่า'!$I:$I,$B109)</f>
        <v>0</v>
      </c>
      <c r="N109" s="11">
        <f>SUMIFS('เคี้ยวเอื้อง รายชุดการฆ่า'!AI:AI,'เคี้ยวเอื้อง รายชุดการฆ่า'!$F:$F,$A109,'เคี้ยวเอื้อง รายชุดการฆ่า'!$I:$I,$B109)</f>
        <v>0</v>
      </c>
      <c r="O109" s="11">
        <f>SUMIFS('เคี้ยวเอื้อง รายชุดการฆ่า'!AJ:AJ,'เคี้ยวเอื้อง รายชุดการฆ่า'!$F:$F,$A109,'เคี้ยวเอื้อง รายชุดการฆ่า'!$I:$I,$B109)</f>
        <v>0</v>
      </c>
      <c r="P109" s="11">
        <f>SUMIFS('เคี้ยวเอื้อง รายชุดการฆ่า'!AK:AK,'เคี้ยวเอื้อง รายชุดการฆ่า'!$F:$F,$A109,'เคี้ยวเอื้อง รายชุดการฆ่า'!$I:$I,$B109)</f>
        <v>0</v>
      </c>
      <c r="Q109" s="11">
        <f>SUMIFS('เคี้ยวเอื้อง รายชุดการฆ่า'!AL:AL,'เคี้ยวเอื้อง รายชุดการฆ่า'!$F:$F,$A109,'เคี้ยวเอื้อง รายชุดการฆ่า'!$I:$I,$B109)</f>
        <v>0</v>
      </c>
      <c r="R109" s="11">
        <f>COUNTIFS('เคี้ยวเอื้อง รายชุดการฆ่า'!$F:$F,$A109,'เคี้ยวเอื้อง รายชุดการฆ่า'!$I:$I,$B109)</f>
        <v>0</v>
      </c>
      <c r="S109" s="11">
        <f>SUMIFS('เคี้ยวเอื้อง รายชุดการฆ่า'!AN:AN,'เคี้ยวเอื้อง รายชุดการฆ่า'!$F:$F,$A109,'เคี้ยวเอื้อง รายชุดการฆ่า'!$I:$I,$B109)</f>
        <v>0</v>
      </c>
      <c r="T109" s="11">
        <f>COUNTIFS('เคี้ยวเอื้อง รายชุดการฆ่า'!$F:$F,$A109,'เคี้ยวเอื้อง รายชุดการฆ่า'!$I:$I,$B109)</f>
        <v>0</v>
      </c>
    </row>
    <row r="110" spans="1:20">
      <c r="A110" s="9">
        <f>'เคี้ยวเอื้อง สรุปเดือน AM'!A110</f>
        <v>27</v>
      </c>
      <c r="B110" s="10" t="s">
        <v>43</v>
      </c>
      <c r="C110" s="11">
        <f>SUMIFS('เคี้ยวเอื้อง รายชุดการฆ่า'!X:X,'เคี้ยวเอื้อง รายชุดการฆ่า'!$F:$F,$A110,'เคี้ยวเอื้อง รายชุดการฆ่า'!$I:$I,$B110)</f>
        <v>0</v>
      </c>
      <c r="D110" s="11">
        <f>SUMIFS('เคี้ยวเอื้อง รายชุดการฆ่า'!Y:Y,'เคี้ยวเอื้อง รายชุดการฆ่า'!$F:$F,$A110,'เคี้ยวเอื้อง รายชุดการฆ่า'!$I:$I,$B110)</f>
        <v>0</v>
      </c>
      <c r="E110" s="11">
        <f>SUMIFS('เคี้ยวเอื้อง รายชุดการฆ่า'!Z:Z,'เคี้ยวเอื้อง รายชุดการฆ่า'!$F:$F,$A110,'เคี้ยวเอื้อง รายชุดการฆ่า'!$I:$I,$B110)</f>
        <v>0</v>
      </c>
      <c r="F110" s="11">
        <f>SUMIFS('เคี้ยวเอื้อง รายชุดการฆ่า'!AA:AA,'เคี้ยวเอื้อง รายชุดการฆ่า'!$F:$F,$A110,'เคี้ยวเอื้อง รายชุดการฆ่า'!$I:$I,$B110)</f>
        <v>0</v>
      </c>
      <c r="G110" s="11">
        <f>SUMIFS('เคี้ยวเอื้อง รายชุดการฆ่า'!AB:AB,'เคี้ยวเอื้อง รายชุดการฆ่า'!$F:$F,$A110,'เคี้ยวเอื้อง รายชุดการฆ่า'!$I:$I,$B110)</f>
        <v>0</v>
      </c>
      <c r="H110" s="11">
        <f>SUMIFS('เคี้ยวเอื้อง รายชุดการฆ่า'!AC:AC,'เคี้ยวเอื้อง รายชุดการฆ่า'!$F:$F,$A110,'เคี้ยวเอื้อง รายชุดการฆ่า'!$I:$I,$B110)</f>
        <v>0</v>
      </c>
      <c r="I110" s="11">
        <f>SUMIFS('เคี้ยวเอื้อง รายชุดการฆ่า'!AD:AD,'เคี้ยวเอื้อง รายชุดการฆ่า'!$F:$F,$A110,'เคี้ยวเอื้อง รายชุดการฆ่า'!$I:$I,$B110)</f>
        <v>0</v>
      </c>
      <c r="J110" s="11">
        <f>SUMIFS('เคี้ยวเอื้อง รายชุดการฆ่า'!AE:AE,'เคี้ยวเอื้อง รายชุดการฆ่า'!$F:$F,$A110,'เคี้ยวเอื้อง รายชุดการฆ่า'!$I:$I,$B110)</f>
        <v>0</v>
      </c>
      <c r="K110" s="11">
        <f>SUMIFS('เคี้ยวเอื้อง รายชุดการฆ่า'!AF:AF,'เคี้ยวเอื้อง รายชุดการฆ่า'!$F:$F,$A110,'เคี้ยวเอื้อง รายชุดการฆ่า'!$I:$I,$B110)</f>
        <v>0</v>
      </c>
      <c r="L110" s="11">
        <f>SUMIFS('เคี้ยวเอื้อง รายชุดการฆ่า'!AG:AG,'เคี้ยวเอื้อง รายชุดการฆ่า'!$F:$F,$A110,'เคี้ยวเอื้อง รายชุดการฆ่า'!$I:$I,$B110)</f>
        <v>0</v>
      </c>
      <c r="M110" s="11">
        <f>SUMIFS('เคี้ยวเอื้อง รายชุดการฆ่า'!AH:AH,'เคี้ยวเอื้อง รายชุดการฆ่า'!$F:$F,$A110,'เคี้ยวเอื้อง รายชุดการฆ่า'!$I:$I,$B110)</f>
        <v>0</v>
      </c>
      <c r="N110" s="11">
        <f>SUMIFS('เคี้ยวเอื้อง รายชุดการฆ่า'!AI:AI,'เคี้ยวเอื้อง รายชุดการฆ่า'!$F:$F,$A110,'เคี้ยวเอื้อง รายชุดการฆ่า'!$I:$I,$B110)</f>
        <v>0</v>
      </c>
      <c r="O110" s="11">
        <f>SUMIFS('เคี้ยวเอื้อง รายชุดการฆ่า'!AJ:AJ,'เคี้ยวเอื้อง รายชุดการฆ่า'!$F:$F,$A110,'เคี้ยวเอื้อง รายชุดการฆ่า'!$I:$I,$B110)</f>
        <v>0</v>
      </c>
      <c r="P110" s="11">
        <f>SUMIFS('เคี้ยวเอื้อง รายชุดการฆ่า'!AK:AK,'เคี้ยวเอื้อง รายชุดการฆ่า'!$F:$F,$A110,'เคี้ยวเอื้อง รายชุดการฆ่า'!$I:$I,$B110)</f>
        <v>0</v>
      </c>
      <c r="Q110" s="11">
        <f>SUMIFS('เคี้ยวเอื้อง รายชุดการฆ่า'!AL:AL,'เคี้ยวเอื้อง รายชุดการฆ่า'!$F:$F,$A110,'เคี้ยวเอื้อง รายชุดการฆ่า'!$I:$I,$B110)</f>
        <v>0</v>
      </c>
      <c r="R110" s="11">
        <f>COUNTIFS('เคี้ยวเอื้อง รายชุดการฆ่า'!$F:$F,$A110,'เคี้ยวเอื้อง รายชุดการฆ่า'!$I:$I,$B110)</f>
        <v>0</v>
      </c>
      <c r="S110" s="11">
        <f>SUMIFS('เคี้ยวเอื้อง รายชุดการฆ่า'!AN:AN,'เคี้ยวเอื้อง รายชุดการฆ่า'!$F:$F,$A110,'เคี้ยวเอื้อง รายชุดการฆ่า'!$I:$I,$B110)</f>
        <v>0</v>
      </c>
      <c r="T110" s="11">
        <f>COUNTIFS('เคี้ยวเอื้อง รายชุดการฆ่า'!$F:$F,$A110,'เคี้ยวเอื้อง รายชุดการฆ่า'!$I:$I,$B110)</f>
        <v>0</v>
      </c>
    </row>
    <row r="111" spans="1:20">
      <c r="A111" s="9">
        <f>'เคี้ยวเอื้อง สรุปเดือน AM'!A111</f>
        <v>27</v>
      </c>
      <c r="B111" s="10" t="s">
        <v>44</v>
      </c>
      <c r="C111" s="11">
        <f>SUMIFS('เคี้ยวเอื้อง รายชุดการฆ่า'!X:X,'เคี้ยวเอื้อง รายชุดการฆ่า'!$F:$F,$A111,'เคี้ยวเอื้อง รายชุดการฆ่า'!$I:$I,$B111)</f>
        <v>0</v>
      </c>
      <c r="D111" s="11">
        <f>SUMIFS('เคี้ยวเอื้อง รายชุดการฆ่า'!Y:Y,'เคี้ยวเอื้อง รายชุดการฆ่า'!$F:$F,$A111,'เคี้ยวเอื้อง รายชุดการฆ่า'!$I:$I,$B111)</f>
        <v>0</v>
      </c>
      <c r="E111" s="11">
        <f>SUMIFS('เคี้ยวเอื้อง รายชุดการฆ่า'!Z:Z,'เคี้ยวเอื้อง รายชุดการฆ่า'!$F:$F,$A111,'เคี้ยวเอื้อง รายชุดการฆ่า'!$I:$I,$B111)</f>
        <v>0</v>
      </c>
      <c r="F111" s="11">
        <f>SUMIFS('เคี้ยวเอื้อง รายชุดการฆ่า'!AA:AA,'เคี้ยวเอื้อง รายชุดการฆ่า'!$F:$F,$A111,'เคี้ยวเอื้อง รายชุดการฆ่า'!$I:$I,$B111)</f>
        <v>0</v>
      </c>
      <c r="G111" s="11">
        <f>SUMIFS('เคี้ยวเอื้อง รายชุดการฆ่า'!AB:AB,'เคี้ยวเอื้อง รายชุดการฆ่า'!$F:$F,$A111,'เคี้ยวเอื้อง รายชุดการฆ่า'!$I:$I,$B111)</f>
        <v>0</v>
      </c>
      <c r="H111" s="11">
        <f>SUMIFS('เคี้ยวเอื้อง รายชุดการฆ่า'!AC:AC,'เคี้ยวเอื้อง รายชุดการฆ่า'!$F:$F,$A111,'เคี้ยวเอื้อง รายชุดการฆ่า'!$I:$I,$B111)</f>
        <v>0</v>
      </c>
      <c r="I111" s="11">
        <f>SUMIFS('เคี้ยวเอื้อง รายชุดการฆ่า'!AD:AD,'เคี้ยวเอื้อง รายชุดการฆ่า'!$F:$F,$A111,'เคี้ยวเอื้อง รายชุดการฆ่า'!$I:$I,$B111)</f>
        <v>0</v>
      </c>
      <c r="J111" s="11">
        <f>SUMIFS('เคี้ยวเอื้อง รายชุดการฆ่า'!AE:AE,'เคี้ยวเอื้อง รายชุดการฆ่า'!$F:$F,$A111,'เคี้ยวเอื้อง รายชุดการฆ่า'!$I:$I,$B111)</f>
        <v>0</v>
      </c>
      <c r="K111" s="11">
        <f>SUMIFS('เคี้ยวเอื้อง รายชุดการฆ่า'!AF:AF,'เคี้ยวเอื้อง รายชุดการฆ่า'!$F:$F,$A111,'เคี้ยวเอื้อง รายชุดการฆ่า'!$I:$I,$B111)</f>
        <v>0</v>
      </c>
      <c r="L111" s="11">
        <f>SUMIFS('เคี้ยวเอื้อง รายชุดการฆ่า'!AG:AG,'เคี้ยวเอื้อง รายชุดการฆ่า'!$F:$F,$A111,'เคี้ยวเอื้อง รายชุดการฆ่า'!$I:$I,$B111)</f>
        <v>0</v>
      </c>
      <c r="M111" s="11">
        <f>SUMIFS('เคี้ยวเอื้อง รายชุดการฆ่า'!AH:AH,'เคี้ยวเอื้อง รายชุดการฆ่า'!$F:$F,$A111,'เคี้ยวเอื้อง รายชุดการฆ่า'!$I:$I,$B111)</f>
        <v>0</v>
      </c>
      <c r="N111" s="11">
        <f>SUMIFS('เคี้ยวเอื้อง รายชุดการฆ่า'!AI:AI,'เคี้ยวเอื้อง รายชุดการฆ่า'!$F:$F,$A111,'เคี้ยวเอื้อง รายชุดการฆ่า'!$I:$I,$B111)</f>
        <v>0</v>
      </c>
      <c r="O111" s="11">
        <f>SUMIFS('เคี้ยวเอื้อง รายชุดการฆ่า'!AJ:AJ,'เคี้ยวเอื้อง รายชุดการฆ่า'!$F:$F,$A111,'เคี้ยวเอื้อง รายชุดการฆ่า'!$I:$I,$B111)</f>
        <v>0</v>
      </c>
      <c r="P111" s="11">
        <f>SUMIFS('เคี้ยวเอื้อง รายชุดการฆ่า'!AK:AK,'เคี้ยวเอื้อง รายชุดการฆ่า'!$F:$F,$A111,'เคี้ยวเอื้อง รายชุดการฆ่า'!$I:$I,$B111)</f>
        <v>0</v>
      </c>
      <c r="Q111" s="11">
        <f>SUMIFS('เคี้ยวเอื้อง รายชุดการฆ่า'!AL:AL,'เคี้ยวเอื้อง รายชุดการฆ่า'!$F:$F,$A111,'เคี้ยวเอื้อง รายชุดการฆ่า'!$I:$I,$B111)</f>
        <v>0</v>
      </c>
      <c r="R111" s="11">
        <f>COUNTIFS('เคี้ยวเอื้อง รายชุดการฆ่า'!$F:$F,$A111,'เคี้ยวเอื้อง รายชุดการฆ่า'!$I:$I,$B111)</f>
        <v>0</v>
      </c>
      <c r="S111" s="11">
        <f>SUMIFS('เคี้ยวเอื้อง รายชุดการฆ่า'!AN:AN,'เคี้ยวเอื้อง รายชุดการฆ่า'!$F:$F,$A111,'เคี้ยวเอื้อง รายชุดการฆ่า'!$I:$I,$B111)</f>
        <v>0</v>
      </c>
      <c r="T111" s="11">
        <f>COUNTIFS('เคี้ยวเอื้อง รายชุดการฆ่า'!$F:$F,$A111,'เคี้ยวเอื้อง รายชุดการฆ่า'!$I:$I,$B111)</f>
        <v>0</v>
      </c>
    </row>
    <row r="112" spans="1:20">
      <c r="A112" s="9">
        <f>'เคี้ยวเอื้อง สรุปเดือน AM'!A112</f>
        <v>28</v>
      </c>
      <c r="B112" s="10" t="s">
        <v>41</v>
      </c>
      <c r="C112" s="11">
        <f>SUMIFS('เคี้ยวเอื้อง รายชุดการฆ่า'!X:X,'เคี้ยวเอื้อง รายชุดการฆ่า'!$F:$F,$A112,'เคี้ยวเอื้อง รายชุดการฆ่า'!$I:$I,$B112)</f>
        <v>0</v>
      </c>
      <c r="D112" s="11">
        <f>SUMIFS('เคี้ยวเอื้อง รายชุดการฆ่า'!Y:Y,'เคี้ยวเอื้อง รายชุดการฆ่า'!$F:$F,$A112,'เคี้ยวเอื้อง รายชุดการฆ่า'!$I:$I,$B112)</f>
        <v>0</v>
      </c>
      <c r="E112" s="11">
        <f>SUMIFS('เคี้ยวเอื้อง รายชุดการฆ่า'!Z:Z,'เคี้ยวเอื้อง รายชุดการฆ่า'!$F:$F,$A112,'เคี้ยวเอื้อง รายชุดการฆ่า'!$I:$I,$B112)</f>
        <v>0</v>
      </c>
      <c r="F112" s="11">
        <f>SUMIFS('เคี้ยวเอื้อง รายชุดการฆ่า'!AA:AA,'เคี้ยวเอื้อง รายชุดการฆ่า'!$F:$F,$A112,'เคี้ยวเอื้อง รายชุดการฆ่า'!$I:$I,$B112)</f>
        <v>0</v>
      </c>
      <c r="G112" s="11">
        <f>SUMIFS('เคี้ยวเอื้อง รายชุดการฆ่า'!AB:AB,'เคี้ยวเอื้อง รายชุดการฆ่า'!$F:$F,$A112,'เคี้ยวเอื้อง รายชุดการฆ่า'!$I:$I,$B112)</f>
        <v>0</v>
      </c>
      <c r="H112" s="11">
        <f>SUMIFS('เคี้ยวเอื้อง รายชุดการฆ่า'!AC:AC,'เคี้ยวเอื้อง รายชุดการฆ่า'!$F:$F,$A112,'เคี้ยวเอื้อง รายชุดการฆ่า'!$I:$I,$B112)</f>
        <v>0</v>
      </c>
      <c r="I112" s="11">
        <f>SUMIFS('เคี้ยวเอื้อง รายชุดการฆ่า'!AD:AD,'เคี้ยวเอื้อง รายชุดการฆ่า'!$F:$F,$A112,'เคี้ยวเอื้อง รายชุดการฆ่า'!$I:$I,$B112)</f>
        <v>0</v>
      </c>
      <c r="J112" s="11">
        <f>SUMIFS('เคี้ยวเอื้อง รายชุดการฆ่า'!AE:AE,'เคี้ยวเอื้อง รายชุดการฆ่า'!$F:$F,$A112,'เคี้ยวเอื้อง รายชุดการฆ่า'!$I:$I,$B112)</f>
        <v>0</v>
      </c>
      <c r="K112" s="11">
        <f>SUMIFS('เคี้ยวเอื้อง รายชุดการฆ่า'!AF:AF,'เคี้ยวเอื้อง รายชุดการฆ่า'!$F:$F,$A112,'เคี้ยวเอื้อง รายชุดการฆ่า'!$I:$I,$B112)</f>
        <v>0</v>
      </c>
      <c r="L112" s="11">
        <f>SUMIFS('เคี้ยวเอื้อง รายชุดการฆ่า'!AG:AG,'เคี้ยวเอื้อง รายชุดการฆ่า'!$F:$F,$A112,'เคี้ยวเอื้อง รายชุดการฆ่า'!$I:$I,$B112)</f>
        <v>0</v>
      </c>
      <c r="M112" s="11">
        <f>SUMIFS('เคี้ยวเอื้อง รายชุดการฆ่า'!AH:AH,'เคี้ยวเอื้อง รายชุดการฆ่า'!$F:$F,$A112,'เคี้ยวเอื้อง รายชุดการฆ่า'!$I:$I,$B112)</f>
        <v>0</v>
      </c>
      <c r="N112" s="11">
        <f>SUMIFS('เคี้ยวเอื้อง รายชุดการฆ่า'!AI:AI,'เคี้ยวเอื้อง รายชุดการฆ่า'!$F:$F,$A112,'เคี้ยวเอื้อง รายชุดการฆ่า'!$I:$I,$B112)</f>
        <v>0</v>
      </c>
      <c r="O112" s="11">
        <f>SUMIFS('เคี้ยวเอื้อง รายชุดการฆ่า'!AJ:AJ,'เคี้ยวเอื้อง รายชุดการฆ่า'!$F:$F,$A112,'เคี้ยวเอื้อง รายชุดการฆ่า'!$I:$I,$B112)</f>
        <v>0</v>
      </c>
      <c r="P112" s="11">
        <f>SUMIFS('เคี้ยวเอื้อง รายชุดการฆ่า'!AK:AK,'เคี้ยวเอื้อง รายชุดการฆ่า'!$F:$F,$A112,'เคี้ยวเอื้อง รายชุดการฆ่า'!$I:$I,$B112)</f>
        <v>0</v>
      </c>
      <c r="Q112" s="11">
        <f>SUMIFS('เคี้ยวเอื้อง รายชุดการฆ่า'!AL:AL,'เคี้ยวเอื้อง รายชุดการฆ่า'!$F:$F,$A112,'เคี้ยวเอื้อง รายชุดการฆ่า'!$I:$I,$B112)</f>
        <v>0</v>
      </c>
      <c r="R112" s="11">
        <f>COUNTIFS('เคี้ยวเอื้อง รายชุดการฆ่า'!$F:$F,$A112,'เคี้ยวเอื้อง รายชุดการฆ่า'!$I:$I,$B112)</f>
        <v>0</v>
      </c>
      <c r="S112" s="11">
        <f>SUMIFS('เคี้ยวเอื้อง รายชุดการฆ่า'!AN:AN,'เคี้ยวเอื้อง รายชุดการฆ่า'!$F:$F,$A112,'เคี้ยวเอื้อง รายชุดการฆ่า'!$I:$I,$B112)</f>
        <v>0</v>
      </c>
      <c r="T112" s="11">
        <f>COUNTIFS('เคี้ยวเอื้อง รายชุดการฆ่า'!$F:$F,$A112,'เคี้ยวเอื้อง รายชุดการฆ่า'!$I:$I,$B112)</f>
        <v>0</v>
      </c>
    </row>
    <row r="113" spans="1:20">
      <c r="A113" s="9">
        <f>'เคี้ยวเอื้อง สรุปเดือน AM'!A113</f>
        <v>28</v>
      </c>
      <c r="B113" s="10" t="s">
        <v>42</v>
      </c>
      <c r="C113" s="11">
        <f>SUMIFS('เคี้ยวเอื้อง รายชุดการฆ่า'!X:X,'เคี้ยวเอื้อง รายชุดการฆ่า'!$F:$F,$A113,'เคี้ยวเอื้อง รายชุดการฆ่า'!$I:$I,$B113)</f>
        <v>0</v>
      </c>
      <c r="D113" s="11">
        <f>SUMIFS('เคี้ยวเอื้อง รายชุดการฆ่า'!Y:Y,'เคี้ยวเอื้อง รายชุดการฆ่า'!$F:$F,$A113,'เคี้ยวเอื้อง รายชุดการฆ่า'!$I:$I,$B113)</f>
        <v>0</v>
      </c>
      <c r="E113" s="11">
        <f>SUMIFS('เคี้ยวเอื้อง รายชุดการฆ่า'!Z:Z,'เคี้ยวเอื้อง รายชุดการฆ่า'!$F:$F,$A113,'เคี้ยวเอื้อง รายชุดการฆ่า'!$I:$I,$B113)</f>
        <v>0</v>
      </c>
      <c r="F113" s="11">
        <f>SUMIFS('เคี้ยวเอื้อง รายชุดการฆ่า'!AA:AA,'เคี้ยวเอื้อง รายชุดการฆ่า'!$F:$F,$A113,'เคี้ยวเอื้อง รายชุดการฆ่า'!$I:$I,$B113)</f>
        <v>0</v>
      </c>
      <c r="G113" s="11">
        <f>SUMIFS('เคี้ยวเอื้อง รายชุดการฆ่า'!AB:AB,'เคี้ยวเอื้อง รายชุดการฆ่า'!$F:$F,$A113,'เคี้ยวเอื้อง รายชุดการฆ่า'!$I:$I,$B113)</f>
        <v>0</v>
      </c>
      <c r="H113" s="11">
        <f>SUMIFS('เคี้ยวเอื้อง รายชุดการฆ่า'!AC:AC,'เคี้ยวเอื้อง รายชุดการฆ่า'!$F:$F,$A113,'เคี้ยวเอื้อง รายชุดการฆ่า'!$I:$I,$B113)</f>
        <v>0</v>
      </c>
      <c r="I113" s="11">
        <f>SUMIFS('เคี้ยวเอื้อง รายชุดการฆ่า'!AD:AD,'เคี้ยวเอื้อง รายชุดการฆ่า'!$F:$F,$A113,'เคี้ยวเอื้อง รายชุดการฆ่า'!$I:$I,$B113)</f>
        <v>0</v>
      </c>
      <c r="J113" s="11">
        <f>SUMIFS('เคี้ยวเอื้อง รายชุดการฆ่า'!AE:AE,'เคี้ยวเอื้อง รายชุดการฆ่า'!$F:$F,$A113,'เคี้ยวเอื้อง รายชุดการฆ่า'!$I:$I,$B113)</f>
        <v>0</v>
      </c>
      <c r="K113" s="11">
        <f>SUMIFS('เคี้ยวเอื้อง รายชุดการฆ่า'!AF:AF,'เคี้ยวเอื้อง รายชุดการฆ่า'!$F:$F,$A113,'เคี้ยวเอื้อง รายชุดการฆ่า'!$I:$I,$B113)</f>
        <v>0</v>
      </c>
      <c r="L113" s="11">
        <f>SUMIFS('เคี้ยวเอื้อง รายชุดการฆ่า'!AG:AG,'เคี้ยวเอื้อง รายชุดการฆ่า'!$F:$F,$A113,'เคี้ยวเอื้อง รายชุดการฆ่า'!$I:$I,$B113)</f>
        <v>0</v>
      </c>
      <c r="M113" s="11">
        <f>SUMIFS('เคี้ยวเอื้อง รายชุดการฆ่า'!AH:AH,'เคี้ยวเอื้อง รายชุดการฆ่า'!$F:$F,$A113,'เคี้ยวเอื้อง รายชุดการฆ่า'!$I:$I,$B113)</f>
        <v>0</v>
      </c>
      <c r="N113" s="11">
        <f>SUMIFS('เคี้ยวเอื้อง รายชุดการฆ่า'!AI:AI,'เคี้ยวเอื้อง รายชุดการฆ่า'!$F:$F,$A113,'เคี้ยวเอื้อง รายชุดการฆ่า'!$I:$I,$B113)</f>
        <v>0</v>
      </c>
      <c r="O113" s="11">
        <f>SUMIFS('เคี้ยวเอื้อง รายชุดการฆ่า'!AJ:AJ,'เคี้ยวเอื้อง รายชุดการฆ่า'!$F:$F,$A113,'เคี้ยวเอื้อง รายชุดการฆ่า'!$I:$I,$B113)</f>
        <v>0</v>
      </c>
      <c r="P113" s="11">
        <f>SUMIFS('เคี้ยวเอื้อง รายชุดการฆ่า'!AK:AK,'เคี้ยวเอื้อง รายชุดการฆ่า'!$F:$F,$A113,'เคี้ยวเอื้อง รายชุดการฆ่า'!$I:$I,$B113)</f>
        <v>0</v>
      </c>
      <c r="Q113" s="11">
        <f>SUMIFS('เคี้ยวเอื้อง รายชุดการฆ่า'!AL:AL,'เคี้ยวเอื้อง รายชุดการฆ่า'!$F:$F,$A113,'เคี้ยวเอื้อง รายชุดการฆ่า'!$I:$I,$B113)</f>
        <v>0</v>
      </c>
      <c r="R113" s="11">
        <f>COUNTIFS('เคี้ยวเอื้อง รายชุดการฆ่า'!$F:$F,$A113,'เคี้ยวเอื้อง รายชุดการฆ่า'!$I:$I,$B113)</f>
        <v>0</v>
      </c>
      <c r="S113" s="11">
        <f>SUMIFS('เคี้ยวเอื้อง รายชุดการฆ่า'!AN:AN,'เคี้ยวเอื้อง รายชุดการฆ่า'!$F:$F,$A113,'เคี้ยวเอื้อง รายชุดการฆ่า'!$I:$I,$B113)</f>
        <v>0</v>
      </c>
      <c r="T113" s="11">
        <f>COUNTIFS('เคี้ยวเอื้อง รายชุดการฆ่า'!$F:$F,$A113,'เคี้ยวเอื้อง รายชุดการฆ่า'!$I:$I,$B113)</f>
        <v>0</v>
      </c>
    </row>
    <row r="114" spans="1:20">
      <c r="A114" s="9">
        <f>'เคี้ยวเอื้อง สรุปเดือน AM'!A114</f>
        <v>28</v>
      </c>
      <c r="B114" s="10" t="s">
        <v>43</v>
      </c>
      <c r="C114" s="11">
        <f>SUMIFS('เคี้ยวเอื้อง รายชุดการฆ่า'!X:X,'เคี้ยวเอื้อง รายชุดการฆ่า'!$F:$F,$A114,'เคี้ยวเอื้อง รายชุดการฆ่า'!$I:$I,$B114)</f>
        <v>0</v>
      </c>
      <c r="D114" s="11">
        <f>SUMIFS('เคี้ยวเอื้อง รายชุดการฆ่า'!Y:Y,'เคี้ยวเอื้อง รายชุดการฆ่า'!$F:$F,$A114,'เคี้ยวเอื้อง รายชุดการฆ่า'!$I:$I,$B114)</f>
        <v>0</v>
      </c>
      <c r="E114" s="11">
        <f>SUMIFS('เคี้ยวเอื้อง รายชุดการฆ่า'!Z:Z,'เคี้ยวเอื้อง รายชุดการฆ่า'!$F:$F,$A114,'เคี้ยวเอื้อง รายชุดการฆ่า'!$I:$I,$B114)</f>
        <v>0</v>
      </c>
      <c r="F114" s="11">
        <f>SUMIFS('เคี้ยวเอื้อง รายชุดการฆ่า'!AA:AA,'เคี้ยวเอื้อง รายชุดการฆ่า'!$F:$F,$A114,'เคี้ยวเอื้อง รายชุดการฆ่า'!$I:$I,$B114)</f>
        <v>0</v>
      </c>
      <c r="G114" s="11">
        <f>SUMIFS('เคี้ยวเอื้อง รายชุดการฆ่า'!AB:AB,'เคี้ยวเอื้อง รายชุดการฆ่า'!$F:$F,$A114,'เคี้ยวเอื้อง รายชุดการฆ่า'!$I:$I,$B114)</f>
        <v>0</v>
      </c>
      <c r="H114" s="11">
        <f>SUMIFS('เคี้ยวเอื้อง รายชุดการฆ่า'!AC:AC,'เคี้ยวเอื้อง รายชุดการฆ่า'!$F:$F,$A114,'เคี้ยวเอื้อง รายชุดการฆ่า'!$I:$I,$B114)</f>
        <v>0</v>
      </c>
      <c r="I114" s="11">
        <f>SUMIFS('เคี้ยวเอื้อง รายชุดการฆ่า'!AD:AD,'เคี้ยวเอื้อง รายชุดการฆ่า'!$F:$F,$A114,'เคี้ยวเอื้อง รายชุดการฆ่า'!$I:$I,$B114)</f>
        <v>0</v>
      </c>
      <c r="J114" s="11">
        <f>SUMIFS('เคี้ยวเอื้อง รายชุดการฆ่า'!AE:AE,'เคี้ยวเอื้อง รายชุดการฆ่า'!$F:$F,$A114,'เคี้ยวเอื้อง รายชุดการฆ่า'!$I:$I,$B114)</f>
        <v>0</v>
      </c>
      <c r="K114" s="11">
        <f>SUMIFS('เคี้ยวเอื้อง รายชุดการฆ่า'!AF:AF,'เคี้ยวเอื้อง รายชุดการฆ่า'!$F:$F,$A114,'เคี้ยวเอื้อง รายชุดการฆ่า'!$I:$I,$B114)</f>
        <v>0</v>
      </c>
      <c r="L114" s="11">
        <f>SUMIFS('เคี้ยวเอื้อง รายชุดการฆ่า'!AG:AG,'เคี้ยวเอื้อง รายชุดการฆ่า'!$F:$F,$A114,'เคี้ยวเอื้อง รายชุดการฆ่า'!$I:$I,$B114)</f>
        <v>0</v>
      </c>
      <c r="M114" s="11">
        <f>SUMIFS('เคี้ยวเอื้อง รายชุดการฆ่า'!AH:AH,'เคี้ยวเอื้อง รายชุดการฆ่า'!$F:$F,$A114,'เคี้ยวเอื้อง รายชุดการฆ่า'!$I:$I,$B114)</f>
        <v>0</v>
      </c>
      <c r="N114" s="11">
        <f>SUMIFS('เคี้ยวเอื้อง รายชุดการฆ่า'!AI:AI,'เคี้ยวเอื้อง รายชุดการฆ่า'!$F:$F,$A114,'เคี้ยวเอื้อง รายชุดการฆ่า'!$I:$I,$B114)</f>
        <v>0</v>
      </c>
      <c r="O114" s="11">
        <f>SUMIFS('เคี้ยวเอื้อง รายชุดการฆ่า'!AJ:AJ,'เคี้ยวเอื้อง รายชุดการฆ่า'!$F:$F,$A114,'เคี้ยวเอื้อง รายชุดการฆ่า'!$I:$I,$B114)</f>
        <v>0</v>
      </c>
      <c r="P114" s="11">
        <f>SUMIFS('เคี้ยวเอื้อง รายชุดการฆ่า'!AK:AK,'เคี้ยวเอื้อง รายชุดการฆ่า'!$F:$F,$A114,'เคี้ยวเอื้อง รายชุดการฆ่า'!$I:$I,$B114)</f>
        <v>0</v>
      </c>
      <c r="Q114" s="11">
        <f>SUMIFS('เคี้ยวเอื้อง รายชุดการฆ่า'!AL:AL,'เคี้ยวเอื้อง รายชุดการฆ่า'!$F:$F,$A114,'เคี้ยวเอื้อง รายชุดการฆ่า'!$I:$I,$B114)</f>
        <v>0</v>
      </c>
      <c r="R114" s="11">
        <f>COUNTIFS('เคี้ยวเอื้อง รายชุดการฆ่า'!$F:$F,$A114,'เคี้ยวเอื้อง รายชุดการฆ่า'!$I:$I,$B114)</f>
        <v>0</v>
      </c>
      <c r="S114" s="11">
        <f>SUMIFS('เคี้ยวเอื้อง รายชุดการฆ่า'!AN:AN,'เคี้ยวเอื้อง รายชุดการฆ่า'!$F:$F,$A114,'เคี้ยวเอื้อง รายชุดการฆ่า'!$I:$I,$B114)</f>
        <v>0</v>
      </c>
      <c r="T114" s="11">
        <f>COUNTIFS('เคี้ยวเอื้อง รายชุดการฆ่า'!$F:$F,$A114,'เคี้ยวเอื้อง รายชุดการฆ่า'!$I:$I,$B114)</f>
        <v>0</v>
      </c>
    </row>
    <row r="115" spans="1:20">
      <c r="A115" s="9">
        <f>'เคี้ยวเอื้อง สรุปเดือน AM'!A115</f>
        <v>28</v>
      </c>
      <c r="B115" s="10" t="s">
        <v>44</v>
      </c>
      <c r="C115" s="11">
        <f>SUMIFS('เคี้ยวเอื้อง รายชุดการฆ่า'!X:X,'เคี้ยวเอื้อง รายชุดการฆ่า'!$F:$F,$A115,'เคี้ยวเอื้อง รายชุดการฆ่า'!$I:$I,$B115)</f>
        <v>0</v>
      </c>
      <c r="D115" s="11">
        <f>SUMIFS('เคี้ยวเอื้อง รายชุดการฆ่า'!Y:Y,'เคี้ยวเอื้อง รายชุดการฆ่า'!$F:$F,$A115,'เคี้ยวเอื้อง รายชุดการฆ่า'!$I:$I,$B115)</f>
        <v>0</v>
      </c>
      <c r="E115" s="11">
        <f>SUMIFS('เคี้ยวเอื้อง รายชุดการฆ่า'!Z:Z,'เคี้ยวเอื้อง รายชุดการฆ่า'!$F:$F,$A115,'เคี้ยวเอื้อง รายชุดการฆ่า'!$I:$I,$B115)</f>
        <v>0</v>
      </c>
      <c r="F115" s="11">
        <f>SUMIFS('เคี้ยวเอื้อง รายชุดการฆ่า'!AA:AA,'เคี้ยวเอื้อง รายชุดการฆ่า'!$F:$F,$A115,'เคี้ยวเอื้อง รายชุดการฆ่า'!$I:$I,$B115)</f>
        <v>0</v>
      </c>
      <c r="G115" s="11">
        <f>SUMIFS('เคี้ยวเอื้อง รายชุดการฆ่า'!AB:AB,'เคี้ยวเอื้อง รายชุดการฆ่า'!$F:$F,$A115,'เคี้ยวเอื้อง รายชุดการฆ่า'!$I:$I,$B115)</f>
        <v>0</v>
      </c>
      <c r="H115" s="11">
        <f>SUMIFS('เคี้ยวเอื้อง รายชุดการฆ่า'!AC:AC,'เคี้ยวเอื้อง รายชุดการฆ่า'!$F:$F,$A115,'เคี้ยวเอื้อง รายชุดการฆ่า'!$I:$I,$B115)</f>
        <v>0</v>
      </c>
      <c r="I115" s="11">
        <f>SUMIFS('เคี้ยวเอื้อง รายชุดการฆ่า'!AD:AD,'เคี้ยวเอื้อง รายชุดการฆ่า'!$F:$F,$A115,'เคี้ยวเอื้อง รายชุดการฆ่า'!$I:$I,$B115)</f>
        <v>0</v>
      </c>
      <c r="J115" s="11">
        <f>SUMIFS('เคี้ยวเอื้อง รายชุดการฆ่า'!AE:AE,'เคี้ยวเอื้อง รายชุดการฆ่า'!$F:$F,$A115,'เคี้ยวเอื้อง รายชุดการฆ่า'!$I:$I,$B115)</f>
        <v>0</v>
      </c>
      <c r="K115" s="11">
        <f>SUMIFS('เคี้ยวเอื้อง รายชุดการฆ่า'!AF:AF,'เคี้ยวเอื้อง รายชุดการฆ่า'!$F:$F,$A115,'เคี้ยวเอื้อง รายชุดการฆ่า'!$I:$I,$B115)</f>
        <v>0</v>
      </c>
      <c r="L115" s="11">
        <f>SUMIFS('เคี้ยวเอื้อง รายชุดการฆ่า'!AG:AG,'เคี้ยวเอื้อง รายชุดการฆ่า'!$F:$F,$A115,'เคี้ยวเอื้อง รายชุดการฆ่า'!$I:$I,$B115)</f>
        <v>0</v>
      </c>
      <c r="M115" s="11">
        <f>SUMIFS('เคี้ยวเอื้อง รายชุดการฆ่า'!AH:AH,'เคี้ยวเอื้อง รายชุดการฆ่า'!$F:$F,$A115,'เคี้ยวเอื้อง รายชุดการฆ่า'!$I:$I,$B115)</f>
        <v>0</v>
      </c>
      <c r="N115" s="11">
        <f>SUMIFS('เคี้ยวเอื้อง รายชุดการฆ่า'!AI:AI,'เคี้ยวเอื้อง รายชุดการฆ่า'!$F:$F,$A115,'เคี้ยวเอื้อง รายชุดการฆ่า'!$I:$I,$B115)</f>
        <v>0</v>
      </c>
      <c r="O115" s="11">
        <f>SUMIFS('เคี้ยวเอื้อง รายชุดการฆ่า'!AJ:AJ,'เคี้ยวเอื้อง รายชุดการฆ่า'!$F:$F,$A115,'เคี้ยวเอื้อง รายชุดการฆ่า'!$I:$I,$B115)</f>
        <v>0</v>
      </c>
      <c r="P115" s="11">
        <f>SUMIFS('เคี้ยวเอื้อง รายชุดการฆ่า'!AK:AK,'เคี้ยวเอื้อง รายชุดการฆ่า'!$F:$F,$A115,'เคี้ยวเอื้อง รายชุดการฆ่า'!$I:$I,$B115)</f>
        <v>0</v>
      </c>
      <c r="Q115" s="11">
        <f>SUMIFS('เคี้ยวเอื้อง รายชุดการฆ่า'!AL:AL,'เคี้ยวเอื้อง รายชุดการฆ่า'!$F:$F,$A115,'เคี้ยวเอื้อง รายชุดการฆ่า'!$I:$I,$B115)</f>
        <v>0</v>
      </c>
      <c r="R115" s="11">
        <f>COUNTIFS('เคี้ยวเอื้อง รายชุดการฆ่า'!$F:$F,$A115,'เคี้ยวเอื้อง รายชุดการฆ่า'!$I:$I,$B115)</f>
        <v>0</v>
      </c>
      <c r="S115" s="11">
        <f>SUMIFS('เคี้ยวเอื้อง รายชุดการฆ่า'!AN:AN,'เคี้ยวเอื้อง รายชุดการฆ่า'!$F:$F,$A115,'เคี้ยวเอื้อง รายชุดการฆ่า'!$I:$I,$B115)</f>
        <v>0</v>
      </c>
      <c r="T115" s="11">
        <f>COUNTIFS('เคี้ยวเอื้อง รายชุดการฆ่า'!$F:$F,$A115,'เคี้ยวเอื้อง รายชุดการฆ่า'!$I:$I,$B115)</f>
        <v>0</v>
      </c>
    </row>
    <row r="116" spans="1:20">
      <c r="A116" s="9">
        <f>'เคี้ยวเอื้อง สรุปเดือน AM'!A116</f>
        <v>29</v>
      </c>
      <c r="B116" s="12" t="str">
        <f>IF(A116="","","โค")</f>
        <v>โค</v>
      </c>
      <c r="C116" s="11">
        <f>IF($A116="","",SUMIFS('เคี้ยวเอื้อง รายชุดการฆ่า'!X:X,'เคี้ยวเอื้อง รายชุดการฆ่า'!$F:$F,$A116,'เคี้ยวเอื้อง รายชุดการฆ่า'!$I:$I,$B116))</f>
        <v>0</v>
      </c>
      <c r="D116" s="11">
        <f>IF($A116="","",SUMIFS('เคี้ยวเอื้อง รายชุดการฆ่า'!Y:Y,'เคี้ยวเอื้อง รายชุดการฆ่า'!$F:$F,$A116,'เคี้ยวเอื้อง รายชุดการฆ่า'!$I:$I,$B116))</f>
        <v>0</v>
      </c>
      <c r="E116" s="11">
        <f>IF($A116="","",SUMIFS('เคี้ยวเอื้อง รายชุดการฆ่า'!Z:Z,'เคี้ยวเอื้อง รายชุดการฆ่า'!$F:$F,$A116,'เคี้ยวเอื้อง รายชุดการฆ่า'!$I:$I,$B116))</f>
        <v>0</v>
      </c>
      <c r="F116" s="11">
        <f>IF($A116="","",SUMIFS('เคี้ยวเอื้อง รายชุดการฆ่า'!AA:AA,'เคี้ยวเอื้อง รายชุดการฆ่า'!$F:$F,$A116,'เคี้ยวเอื้อง รายชุดการฆ่า'!$I:$I,$B116))</f>
        <v>0</v>
      </c>
      <c r="G116" s="11">
        <f>IF($A116="","",SUMIFS('เคี้ยวเอื้อง รายชุดการฆ่า'!AB:AB,'เคี้ยวเอื้อง รายชุดการฆ่า'!$F:$F,$A116,'เคี้ยวเอื้อง รายชุดการฆ่า'!$I:$I,$B116))</f>
        <v>0</v>
      </c>
      <c r="H116" s="11">
        <f>IF($A116="","",SUMIFS('เคี้ยวเอื้อง รายชุดการฆ่า'!AC:AC,'เคี้ยวเอื้อง รายชุดการฆ่า'!$F:$F,$A116,'เคี้ยวเอื้อง รายชุดการฆ่า'!$I:$I,$B116))</f>
        <v>0</v>
      </c>
      <c r="I116" s="11">
        <f>IF($A116="","",SUMIFS('เคี้ยวเอื้อง รายชุดการฆ่า'!AD:AD,'เคี้ยวเอื้อง รายชุดการฆ่า'!$F:$F,$A116,'เคี้ยวเอื้อง รายชุดการฆ่า'!$I:$I,$B116))</f>
        <v>0</v>
      </c>
      <c r="J116" s="11">
        <f>IF($A116="","",SUMIFS('เคี้ยวเอื้อง รายชุดการฆ่า'!AE:AE,'เคี้ยวเอื้อง รายชุดการฆ่า'!$F:$F,$A116,'เคี้ยวเอื้อง รายชุดการฆ่า'!$I:$I,$B116))</f>
        <v>0</v>
      </c>
      <c r="K116" s="11">
        <f>IF($A116="","",SUMIFS('เคี้ยวเอื้อง รายชุดการฆ่า'!AF:AF,'เคี้ยวเอื้อง รายชุดการฆ่า'!$F:$F,$A116,'เคี้ยวเอื้อง รายชุดการฆ่า'!$I:$I,$B116))</f>
        <v>0</v>
      </c>
      <c r="L116" s="11">
        <f>IF($A116="","",SUMIFS('เคี้ยวเอื้อง รายชุดการฆ่า'!AG:AG,'เคี้ยวเอื้อง รายชุดการฆ่า'!$F:$F,$A116,'เคี้ยวเอื้อง รายชุดการฆ่า'!$I:$I,$B116))</f>
        <v>0</v>
      </c>
      <c r="M116" s="11">
        <f>IF($A116="","",SUMIFS('เคี้ยวเอื้อง รายชุดการฆ่า'!AH:AH,'เคี้ยวเอื้อง รายชุดการฆ่า'!$F:$F,$A116,'เคี้ยวเอื้อง รายชุดการฆ่า'!$I:$I,$B116))</f>
        <v>0</v>
      </c>
      <c r="N116" s="11">
        <f>IF($A116="","",SUMIFS('เคี้ยวเอื้อง รายชุดการฆ่า'!AI:AI,'เคี้ยวเอื้อง รายชุดการฆ่า'!$F:$F,$A116,'เคี้ยวเอื้อง รายชุดการฆ่า'!$I:$I,$B116))</f>
        <v>0</v>
      </c>
      <c r="O116" s="11">
        <f>IF($A116="","",SUMIFS('เคี้ยวเอื้อง รายชุดการฆ่า'!AJ:AJ,'เคี้ยวเอื้อง รายชุดการฆ่า'!$F:$F,$A116,'เคี้ยวเอื้อง รายชุดการฆ่า'!$I:$I,$B116))</f>
        <v>0</v>
      </c>
      <c r="P116" s="11">
        <f>IF($A116="","",SUMIFS('เคี้ยวเอื้อง รายชุดการฆ่า'!AK:AK,'เคี้ยวเอื้อง รายชุดการฆ่า'!$F:$F,$A116,'เคี้ยวเอื้อง รายชุดการฆ่า'!$I:$I,$B116))</f>
        <v>0</v>
      </c>
      <c r="Q116" s="11">
        <f>IF($A116="","",SUMIFS('เคี้ยวเอื้อง รายชุดการฆ่า'!AL:AL,'เคี้ยวเอื้อง รายชุดการฆ่า'!$F:$F,$A116,'เคี้ยวเอื้อง รายชุดการฆ่า'!$I:$I,$B116))</f>
        <v>0</v>
      </c>
      <c r="R116" s="11">
        <f>IF($A116="","",COUNTIFS('เคี้ยวเอื้อง รายชุดการฆ่า'!$F:$F,$A116,'เคี้ยวเอื้อง รายชุดการฆ่า'!$I:$I,$B116))</f>
        <v>0</v>
      </c>
      <c r="S116" s="11">
        <f>IF($A116="","",SUMIFS('เคี้ยวเอื้อง รายชุดการฆ่า'!AN:AN,'เคี้ยวเอื้อง รายชุดการฆ่า'!$F:$F,$A116,'เคี้ยวเอื้อง รายชุดการฆ่า'!$I:$I,$B116))</f>
        <v>0</v>
      </c>
      <c r="T116" s="11">
        <f>IF($A116="","",COUNTIFS('เคี้ยวเอื้อง รายชุดการฆ่า'!$F:$F,$A116,'เคี้ยวเอื้อง รายชุดการฆ่า'!$I:$I,$B116))</f>
        <v>0</v>
      </c>
    </row>
    <row r="117" spans="1:20">
      <c r="A117" s="9">
        <f>'เคี้ยวเอื้อง สรุปเดือน AM'!A117</f>
        <v>29</v>
      </c>
      <c r="B117" s="12" t="str">
        <f>IF(A117="","","กระบือ")</f>
        <v>กระบือ</v>
      </c>
      <c r="C117" s="11">
        <f>IF($A117="","",SUMIFS('เคี้ยวเอื้อง รายชุดการฆ่า'!X:X,'เคี้ยวเอื้อง รายชุดการฆ่า'!$F:$F,$A117,'เคี้ยวเอื้อง รายชุดการฆ่า'!$I:$I,$B117))</f>
        <v>0</v>
      </c>
      <c r="D117" s="11">
        <f>IF($A117="","",SUMIFS('เคี้ยวเอื้อง รายชุดการฆ่า'!Y:Y,'เคี้ยวเอื้อง รายชุดการฆ่า'!$F:$F,$A117,'เคี้ยวเอื้อง รายชุดการฆ่า'!$I:$I,$B117))</f>
        <v>0</v>
      </c>
      <c r="E117" s="11">
        <f>IF($A117="","",SUMIFS('เคี้ยวเอื้อง รายชุดการฆ่า'!Z:Z,'เคี้ยวเอื้อง รายชุดการฆ่า'!$F:$F,$A117,'เคี้ยวเอื้อง รายชุดการฆ่า'!$I:$I,$B117))</f>
        <v>0</v>
      </c>
      <c r="F117" s="11">
        <f>IF($A117="","",SUMIFS('เคี้ยวเอื้อง รายชุดการฆ่า'!AA:AA,'เคี้ยวเอื้อง รายชุดการฆ่า'!$F:$F,$A117,'เคี้ยวเอื้อง รายชุดการฆ่า'!$I:$I,$B117))</f>
        <v>0</v>
      </c>
      <c r="G117" s="11">
        <f>IF($A117="","",SUMIFS('เคี้ยวเอื้อง รายชุดการฆ่า'!AB:AB,'เคี้ยวเอื้อง รายชุดการฆ่า'!$F:$F,$A117,'เคี้ยวเอื้อง รายชุดการฆ่า'!$I:$I,$B117))</f>
        <v>0</v>
      </c>
      <c r="H117" s="11">
        <f>IF($A117="","",SUMIFS('เคี้ยวเอื้อง รายชุดการฆ่า'!AC:AC,'เคี้ยวเอื้อง รายชุดการฆ่า'!$F:$F,$A117,'เคี้ยวเอื้อง รายชุดการฆ่า'!$I:$I,$B117))</f>
        <v>0</v>
      </c>
      <c r="I117" s="11">
        <f>IF($A117="","",SUMIFS('เคี้ยวเอื้อง รายชุดการฆ่า'!AD:AD,'เคี้ยวเอื้อง รายชุดการฆ่า'!$F:$F,$A117,'เคี้ยวเอื้อง รายชุดการฆ่า'!$I:$I,$B117))</f>
        <v>0</v>
      </c>
      <c r="J117" s="11">
        <f>IF($A117="","",SUMIFS('เคี้ยวเอื้อง รายชุดการฆ่า'!AE:AE,'เคี้ยวเอื้อง รายชุดการฆ่า'!$F:$F,$A117,'เคี้ยวเอื้อง รายชุดการฆ่า'!$I:$I,$B117))</f>
        <v>0</v>
      </c>
      <c r="K117" s="11">
        <f>IF($A117="","",SUMIFS('เคี้ยวเอื้อง รายชุดการฆ่า'!AF:AF,'เคี้ยวเอื้อง รายชุดการฆ่า'!$F:$F,$A117,'เคี้ยวเอื้อง รายชุดการฆ่า'!$I:$I,$B117))</f>
        <v>0</v>
      </c>
      <c r="L117" s="11">
        <f>IF($A117="","",SUMIFS('เคี้ยวเอื้อง รายชุดการฆ่า'!AG:AG,'เคี้ยวเอื้อง รายชุดการฆ่า'!$F:$F,$A117,'เคี้ยวเอื้อง รายชุดการฆ่า'!$I:$I,$B117))</f>
        <v>0</v>
      </c>
      <c r="M117" s="11">
        <f>IF($A117="","",SUMIFS('เคี้ยวเอื้อง รายชุดการฆ่า'!AH:AH,'เคี้ยวเอื้อง รายชุดการฆ่า'!$F:$F,$A117,'เคี้ยวเอื้อง รายชุดการฆ่า'!$I:$I,$B117))</f>
        <v>0</v>
      </c>
      <c r="N117" s="11">
        <f>IF($A117="","",SUMIFS('เคี้ยวเอื้อง รายชุดการฆ่า'!AI:AI,'เคี้ยวเอื้อง รายชุดการฆ่า'!$F:$F,$A117,'เคี้ยวเอื้อง รายชุดการฆ่า'!$I:$I,$B117))</f>
        <v>0</v>
      </c>
      <c r="O117" s="11">
        <f>IF($A117="","",SUMIFS('เคี้ยวเอื้อง รายชุดการฆ่า'!AJ:AJ,'เคี้ยวเอื้อง รายชุดการฆ่า'!$F:$F,$A117,'เคี้ยวเอื้อง รายชุดการฆ่า'!$I:$I,$B117))</f>
        <v>0</v>
      </c>
      <c r="P117" s="11">
        <f>IF($A117="","",SUMIFS('เคี้ยวเอื้อง รายชุดการฆ่า'!AK:AK,'เคี้ยวเอื้อง รายชุดการฆ่า'!$F:$F,$A117,'เคี้ยวเอื้อง รายชุดการฆ่า'!$I:$I,$B117))</f>
        <v>0</v>
      </c>
      <c r="Q117" s="11">
        <f>IF($A117="","",SUMIFS('เคี้ยวเอื้อง รายชุดการฆ่า'!AL:AL,'เคี้ยวเอื้อง รายชุดการฆ่า'!$F:$F,$A117,'เคี้ยวเอื้อง รายชุดการฆ่า'!$I:$I,$B117))</f>
        <v>0</v>
      </c>
      <c r="R117" s="11">
        <f>IF($A117="","",COUNTIFS('เคี้ยวเอื้อง รายชุดการฆ่า'!$F:$F,$A117,'เคี้ยวเอื้อง รายชุดการฆ่า'!$I:$I,$B117))</f>
        <v>0</v>
      </c>
      <c r="S117" s="11">
        <f>IF($A117="","",SUMIFS('เคี้ยวเอื้อง รายชุดการฆ่า'!AN:AN,'เคี้ยวเอื้อง รายชุดการฆ่า'!$F:$F,$A117,'เคี้ยวเอื้อง รายชุดการฆ่า'!$I:$I,$B117))</f>
        <v>0</v>
      </c>
      <c r="T117" s="11">
        <f>IF($A117="","",COUNTIFS('เคี้ยวเอื้อง รายชุดการฆ่า'!$F:$F,$A117,'เคี้ยวเอื้อง รายชุดการฆ่า'!$I:$I,$B117))</f>
        <v>0</v>
      </c>
    </row>
    <row r="118" spans="1:20">
      <c r="A118" s="9">
        <f>'เคี้ยวเอื้อง สรุปเดือน AM'!A118</f>
        <v>29</v>
      </c>
      <c r="B118" s="12" t="str">
        <f>IF(A118="","","แพะ")</f>
        <v>แพะ</v>
      </c>
      <c r="C118" s="11">
        <f>IF($A118="","",SUMIFS('เคี้ยวเอื้อง รายชุดการฆ่า'!X:X,'เคี้ยวเอื้อง รายชุดการฆ่า'!$F:$F,$A118,'เคี้ยวเอื้อง รายชุดการฆ่า'!$I:$I,$B118))</f>
        <v>0</v>
      </c>
      <c r="D118" s="11">
        <f>IF($A118="","",SUMIFS('เคี้ยวเอื้อง รายชุดการฆ่า'!Y:Y,'เคี้ยวเอื้อง รายชุดการฆ่า'!$F:$F,$A118,'เคี้ยวเอื้อง รายชุดการฆ่า'!$I:$I,$B118))</f>
        <v>0</v>
      </c>
      <c r="E118" s="11">
        <f>IF($A118="","",SUMIFS('เคี้ยวเอื้อง รายชุดการฆ่า'!Z:Z,'เคี้ยวเอื้อง รายชุดการฆ่า'!$F:$F,$A118,'เคี้ยวเอื้อง รายชุดการฆ่า'!$I:$I,$B118))</f>
        <v>0</v>
      </c>
      <c r="F118" s="11">
        <f>IF($A118="","",SUMIFS('เคี้ยวเอื้อง รายชุดการฆ่า'!AA:AA,'เคี้ยวเอื้อง รายชุดการฆ่า'!$F:$F,$A118,'เคี้ยวเอื้อง รายชุดการฆ่า'!$I:$I,$B118))</f>
        <v>0</v>
      </c>
      <c r="G118" s="11">
        <f>IF($A118="","",SUMIFS('เคี้ยวเอื้อง รายชุดการฆ่า'!AB:AB,'เคี้ยวเอื้อง รายชุดการฆ่า'!$F:$F,$A118,'เคี้ยวเอื้อง รายชุดการฆ่า'!$I:$I,$B118))</f>
        <v>0</v>
      </c>
      <c r="H118" s="11">
        <f>IF($A118="","",SUMIFS('เคี้ยวเอื้อง รายชุดการฆ่า'!AC:AC,'เคี้ยวเอื้อง รายชุดการฆ่า'!$F:$F,$A118,'เคี้ยวเอื้อง รายชุดการฆ่า'!$I:$I,$B118))</f>
        <v>0</v>
      </c>
      <c r="I118" s="11">
        <f>IF($A118="","",SUMIFS('เคี้ยวเอื้อง รายชุดการฆ่า'!AD:AD,'เคี้ยวเอื้อง รายชุดการฆ่า'!$F:$F,$A118,'เคี้ยวเอื้อง รายชุดการฆ่า'!$I:$I,$B118))</f>
        <v>0</v>
      </c>
      <c r="J118" s="11">
        <f>IF($A118="","",SUMIFS('เคี้ยวเอื้อง รายชุดการฆ่า'!AE:AE,'เคี้ยวเอื้อง รายชุดการฆ่า'!$F:$F,$A118,'เคี้ยวเอื้อง รายชุดการฆ่า'!$I:$I,$B118))</f>
        <v>0</v>
      </c>
      <c r="K118" s="11">
        <f>IF($A118="","",SUMIFS('เคี้ยวเอื้อง รายชุดการฆ่า'!AF:AF,'เคี้ยวเอื้อง รายชุดการฆ่า'!$F:$F,$A118,'เคี้ยวเอื้อง รายชุดการฆ่า'!$I:$I,$B118))</f>
        <v>0</v>
      </c>
      <c r="L118" s="11">
        <f>IF($A118="","",SUMIFS('เคี้ยวเอื้อง รายชุดการฆ่า'!AG:AG,'เคี้ยวเอื้อง รายชุดการฆ่า'!$F:$F,$A118,'เคี้ยวเอื้อง รายชุดการฆ่า'!$I:$I,$B118))</f>
        <v>0</v>
      </c>
      <c r="M118" s="11">
        <f>IF($A118="","",SUMIFS('เคี้ยวเอื้อง รายชุดการฆ่า'!AH:AH,'เคี้ยวเอื้อง รายชุดการฆ่า'!$F:$F,$A118,'เคี้ยวเอื้อง รายชุดการฆ่า'!$I:$I,$B118))</f>
        <v>0</v>
      </c>
      <c r="N118" s="11">
        <f>IF($A118="","",SUMIFS('เคี้ยวเอื้อง รายชุดการฆ่า'!AI:AI,'เคี้ยวเอื้อง รายชุดการฆ่า'!$F:$F,$A118,'เคี้ยวเอื้อง รายชุดการฆ่า'!$I:$I,$B118))</f>
        <v>0</v>
      </c>
      <c r="O118" s="11">
        <f>IF($A118="","",SUMIFS('เคี้ยวเอื้อง รายชุดการฆ่า'!AJ:AJ,'เคี้ยวเอื้อง รายชุดการฆ่า'!$F:$F,$A118,'เคี้ยวเอื้อง รายชุดการฆ่า'!$I:$I,$B118))</f>
        <v>0</v>
      </c>
      <c r="P118" s="11">
        <f>IF($A118="","",SUMIFS('เคี้ยวเอื้อง รายชุดการฆ่า'!AK:AK,'เคี้ยวเอื้อง รายชุดการฆ่า'!$F:$F,$A118,'เคี้ยวเอื้อง รายชุดการฆ่า'!$I:$I,$B118))</f>
        <v>0</v>
      </c>
      <c r="Q118" s="11">
        <f>IF($A118="","",SUMIFS('เคี้ยวเอื้อง รายชุดการฆ่า'!AL:AL,'เคี้ยวเอื้อง รายชุดการฆ่า'!$F:$F,$A118,'เคี้ยวเอื้อง รายชุดการฆ่า'!$I:$I,$B118))</f>
        <v>0</v>
      </c>
      <c r="R118" s="11">
        <f>IF($A118="","",COUNTIFS('เคี้ยวเอื้อง รายชุดการฆ่า'!$F:$F,$A118,'เคี้ยวเอื้อง รายชุดการฆ่า'!$I:$I,$B118))</f>
        <v>0</v>
      </c>
      <c r="S118" s="11">
        <f>IF($A118="","",SUMIFS('เคี้ยวเอื้อง รายชุดการฆ่า'!AN:AN,'เคี้ยวเอื้อง รายชุดการฆ่า'!$F:$F,$A118,'เคี้ยวเอื้อง รายชุดการฆ่า'!$I:$I,$B118))</f>
        <v>0</v>
      </c>
      <c r="T118" s="11">
        <f>IF($A118="","",COUNTIFS('เคี้ยวเอื้อง รายชุดการฆ่า'!$F:$F,$A118,'เคี้ยวเอื้อง รายชุดการฆ่า'!$I:$I,$B118))</f>
        <v>0</v>
      </c>
    </row>
    <row r="119" spans="1:20">
      <c r="A119" s="9">
        <f>'เคี้ยวเอื้อง สรุปเดือน AM'!A119</f>
        <v>29</v>
      </c>
      <c r="B119" s="12" t="str">
        <f>IF(A119="","","แกะ")</f>
        <v>แกะ</v>
      </c>
      <c r="C119" s="11">
        <f>IF($A119="","",SUMIFS('เคี้ยวเอื้อง รายชุดการฆ่า'!X:X,'เคี้ยวเอื้อง รายชุดการฆ่า'!$F:$F,$A119,'เคี้ยวเอื้อง รายชุดการฆ่า'!$I:$I,$B119))</f>
        <v>0</v>
      </c>
      <c r="D119" s="11">
        <f>IF($A119="","",SUMIFS('เคี้ยวเอื้อง รายชุดการฆ่า'!Y:Y,'เคี้ยวเอื้อง รายชุดการฆ่า'!$F:$F,$A119,'เคี้ยวเอื้อง รายชุดการฆ่า'!$I:$I,$B119))</f>
        <v>0</v>
      </c>
      <c r="E119" s="11">
        <f>IF($A119="","",SUMIFS('เคี้ยวเอื้อง รายชุดการฆ่า'!Z:Z,'เคี้ยวเอื้อง รายชุดการฆ่า'!$F:$F,$A119,'เคี้ยวเอื้อง รายชุดการฆ่า'!$I:$I,$B119))</f>
        <v>0</v>
      </c>
      <c r="F119" s="11">
        <f>IF($A119="","",SUMIFS('เคี้ยวเอื้อง รายชุดการฆ่า'!AA:AA,'เคี้ยวเอื้อง รายชุดการฆ่า'!$F:$F,$A119,'เคี้ยวเอื้อง รายชุดการฆ่า'!$I:$I,$B119))</f>
        <v>0</v>
      </c>
      <c r="G119" s="11">
        <f>IF($A119="","",SUMIFS('เคี้ยวเอื้อง รายชุดการฆ่า'!AB:AB,'เคี้ยวเอื้อง รายชุดการฆ่า'!$F:$F,$A119,'เคี้ยวเอื้อง รายชุดการฆ่า'!$I:$I,$B119))</f>
        <v>0</v>
      </c>
      <c r="H119" s="11">
        <f>IF($A119="","",SUMIFS('เคี้ยวเอื้อง รายชุดการฆ่า'!AC:AC,'เคี้ยวเอื้อง รายชุดการฆ่า'!$F:$F,$A119,'เคี้ยวเอื้อง รายชุดการฆ่า'!$I:$I,$B119))</f>
        <v>0</v>
      </c>
      <c r="I119" s="11">
        <f>IF($A119="","",SUMIFS('เคี้ยวเอื้อง รายชุดการฆ่า'!AD:AD,'เคี้ยวเอื้อง รายชุดการฆ่า'!$F:$F,$A119,'เคี้ยวเอื้อง รายชุดการฆ่า'!$I:$I,$B119))</f>
        <v>0</v>
      </c>
      <c r="J119" s="11">
        <f>IF($A119="","",SUMIFS('เคี้ยวเอื้อง รายชุดการฆ่า'!AE:AE,'เคี้ยวเอื้อง รายชุดการฆ่า'!$F:$F,$A119,'เคี้ยวเอื้อง รายชุดการฆ่า'!$I:$I,$B119))</f>
        <v>0</v>
      </c>
      <c r="K119" s="11">
        <f>IF($A119="","",SUMIFS('เคี้ยวเอื้อง รายชุดการฆ่า'!AF:AF,'เคี้ยวเอื้อง รายชุดการฆ่า'!$F:$F,$A119,'เคี้ยวเอื้อง รายชุดการฆ่า'!$I:$I,$B119))</f>
        <v>0</v>
      </c>
      <c r="L119" s="11">
        <f>IF($A119="","",SUMIFS('เคี้ยวเอื้อง รายชุดการฆ่า'!AG:AG,'เคี้ยวเอื้อง รายชุดการฆ่า'!$F:$F,$A119,'เคี้ยวเอื้อง รายชุดการฆ่า'!$I:$I,$B119))</f>
        <v>0</v>
      </c>
      <c r="M119" s="11">
        <f>IF($A119="","",SUMIFS('เคี้ยวเอื้อง รายชุดการฆ่า'!AH:AH,'เคี้ยวเอื้อง รายชุดการฆ่า'!$F:$F,$A119,'เคี้ยวเอื้อง รายชุดการฆ่า'!$I:$I,$B119))</f>
        <v>0</v>
      </c>
      <c r="N119" s="11">
        <f>IF($A119="","",SUMIFS('เคี้ยวเอื้อง รายชุดการฆ่า'!AI:AI,'เคี้ยวเอื้อง รายชุดการฆ่า'!$F:$F,$A119,'เคี้ยวเอื้อง รายชุดการฆ่า'!$I:$I,$B119))</f>
        <v>0</v>
      </c>
      <c r="O119" s="11">
        <f>IF($A119="","",SUMIFS('เคี้ยวเอื้อง รายชุดการฆ่า'!AJ:AJ,'เคี้ยวเอื้อง รายชุดการฆ่า'!$F:$F,$A119,'เคี้ยวเอื้อง รายชุดการฆ่า'!$I:$I,$B119))</f>
        <v>0</v>
      </c>
      <c r="P119" s="11">
        <f>IF($A119="","",SUMIFS('เคี้ยวเอื้อง รายชุดการฆ่า'!AK:AK,'เคี้ยวเอื้อง รายชุดการฆ่า'!$F:$F,$A119,'เคี้ยวเอื้อง รายชุดการฆ่า'!$I:$I,$B119))</f>
        <v>0</v>
      </c>
      <c r="Q119" s="11">
        <f>IF($A119="","",SUMIFS('เคี้ยวเอื้อง รายชุดการฆ่า'!AL:AL,'เคี้ยวเอื้อง รายชุดการฆ่า'!$F:$F,$A119,'เคี้ยวเอื้อง รายชุดการฆ่า'!$I:$I,$B119))</f>
        <v>0</v>
      </c>
      <c r="R119" s="11">
        <f>IF($A119="","",COUNTIFS('เคี้ยวเอื้อง รายชุดการฆ่า'!$F:$F,$A119,'เคี้ยวเอื้อง รายชุดการฆ่า'!$I:$I,$B119))</f>
        <v>0</v>
      </c>
      <c r="S119" s="11">
        <f>IF($A119="","",SUMIFS('เคี้ยวเอื้อง รายชุดการฆ่า'!AN:AN,'เคี้ยวเอื้อง รายชุดการฆ่า'!$F:$F,$A119,'เคี้ยวเอื้อง รายชุดการฆ่า'!$I:$I,$B119))</f>
        <v>0</v>
      </c>
      <c r="T119" s="11">
        <f>IF($A119="","",COUNTIFS('เคี้ยวเอื้อง รายชุดการฆ่า'!$F:$F,$A119,'เคี้ยวเอื้อง รายชุดการฆ่า'!$I:$I,$B119))</f>
        <v>0</v>
      </c>
    </row>
    <row r="120" spans="1:20">
      <c r="A120" s="9">
        <f>'เคี้ยวเอื้อง สรุปเดือน AM'!A120</f>
        <v>30</v>
      </c>
      <c r="B120" s="12" t="str">
        <f>IF(A120="","","โค")</f>
        <v>โค</v>
      </c>
      <c r="C120" s="11">
        <f>IF($A120="","",SUMIFS('เคี้ยวเอื้อง รายชุดการฆ่า'!X:X,'เคี้ยวเอื้อง รายชุดการฆ่า'!$F:$F,$A120,'เคี้ยวเอื้อง รายชุดการฆ่า'!$I:$I,$B120))</f>
        <v>0</v>
      </c>
      <c r="D120" s="11">
        <f>IF($A120="","",SUMIFS('เคี้ยวเอื้อง รายชุดการฆ่า'!Y:Y,'เคี้ยวเอื้อง รายชุดการฆ่า'!$F:$F,$A120,'เคี้ยวเอื้อง รายชุดการฆ่า'!$I:$I,$B120))</f>
        <v>0</v>
      </c>
      <c r="E120" s="11">
        <f>IF($A120="","",SUMIFS('เคี้ยวเอื้อง รายชุดการฆ่า'!Z:Z,'เคี้ยวเอื้อง รายชุดการฆ่า'!$F:$F,$A120,'เคี้ยวเอื้อง รายชุดการฆ่า'!$I:$I,$B120))</f>
        <v>0</v>
      </c>
      <c r="F120" s="11">
        <f>IF($A120="","",SUMIFS('เคี้ยวเอื้อง รายชุดการฆ่า'!AA:AA,'เคี้ยวเอื้อง รายชุดการฆ่า'!$F:$F,$A120,'เคี้ยวเอื้อง รายชุดการฆ่า'!$I:$I,$B120))</f>
        <v>0</v>
      </c>
      <c r="G120" s="11">
        <f>IF($A120="","",SUMIFS('เคี้ยวเอื้อง รายชุดการฆ่า'!AB:AB,'เคี้ยวเอื้อง รายชุดการฆ่า'!$F:$F,$A120,'เคี้ยวเอื้อง รายชุดการฆ่า'!$I:$I,$B120))</f>
        <v>0</v>
      </c>
      <c r="H120" s="11">
        <f>IF($A120="","",SUMIFS('เคี้ยวเอื้อง รายชุดการฆ่า'!AC:AC,'เคี้ยวเอื้อง รายชุดการฆ่า'!$F:$F,$A120,'เคี้ยวเอื้อง รายชุดการฆ่า'!$I:$I,$B120))</f>
        <v>0</v>
      </c>
      <c r="I120" s="11">
        <f>IF($A120="","",SUMIFS('เคี้ยวเอื้อง รายชุดการฆ่า'!AD:AD,'เคี้ยวเอื้อง รายชุดการฆ่า'!$F:$F,$A120,'เคี้ยวเอื้อง รายชุดการฆ่า'!$I:$I,$B120))</f>
        <v>0</v>
      </c>
      <c r="J120" s="11">
        <f>IF($A120="","",SUMIFS('เคี้ยวเอื้อง รายชุดการฆ่า'!AE:AE,'เคี้ยวเอื้อง รายชุดการฆ่า'!$F:$F,$A120,'เคี้ยวเอื้อง รายชุดการฆ่า'!$I:$I,$B120))</f>
        <v>0</v>
      </c>
      <c r="K120" s="11">
        <f>IF($A120="","",SUMIFS('เคี้ยวเอื้อง รายชุดการฆ่า'!AF:AF,'เคี้ยวเอื้อง รายชุดการฆ่า'!$F:$F,$A120,'เคี้ยวเอื้อง รายชุดการฆ่า'!$I:$I,$B120))</f>
        <v>0</v>
      </c>
      <c r="L120" s="11">
        <f>IF($A120="","",SUMIFS('เคี้ยวเอื้อง รายชุดการฆ่า'!AG:AG,'เคี้ยวเอื้อง รายชุดการฆ่า'!$F:$F,$A120,'เคี้ยวเอื้อง รายชุดการฆ่า'!$I:$I,$B120))</f>
        <v>0</v>
      </c>
      <c r="M120" s="11">
        <f>IF($A120="","",SUMIFS('เคี้ยวเอื้อง รายชุดการฆ่า'!AH:AH,'เคี้ยวเอื้อง รายชุดการฆ่า'!$F:$F,$A120,'เคี้ยวเอื้อง รายชุดการฆ่า'!$I:$I,$B120))</f>
        <v>0</v>
      </c>
      <c r="N120" s="11">
        <f>IF($A120="","",SUMIFS('เคี้ยวเอื้อง รายชุดการฆ่า'!AI:AI,'เคี้ยวเอื้อง รายชุดการฆ่า'!$F:$F,$A120,'เคี้ยวเอื้อง รายชุดการฆ่า'!$I:$I,$B120))</f>
        <v>0</v>
      </c>
      <c r="O120" s="11">
        <f>IF($A120="","",SUMIFS('เคี้ยวเอื้อง รายชุดการฆ่า'!AJ:AJ,'เคี้ยวเอื้อง รายชุดการฆ่า'!$F:$F,$A120,'เคี้ยวเอื้อง รายชุดการฆ่า'!$I:$I,$B120))</f>
        <v>0</v>
      </c>
      <c r="P120" s="11">
        <f>IF($A120="","",SUMIFS('เคี้ยวเอื้อง รายชุดการฆ่า'!AK:AK,'เคี้ยวเอื้อง รายชุดการฆ่า'!$F:$F,$A120,'เคี้ยวเอื้อง รายชุดการฆ่า'!$I:$I,$B120))</f>
        <v>0</v>
      </c>
      <c r="Q120" s="11">
        <f>IF($A120="","",SUMIFS('เคี้ยวเอื้อง รายชุดการฆ่า'!AL:AL,'เคี้ยวเอื้อง รายชุดการฆ่า'!$F:$F,$A120,'เคี้ยวเอื้อง รายชุดการฆ่า'!$I:$I,$B120))</f>
        <v>0</v>
      </c>
      <c r="R120" s="11">
        <f>IF($A120="","",COUNTIFS('เคี้ยวเอื้อง รายชุดการฆ่า'!$F:$F,$A120,'เคี้ยวเอื้อง รายชุดการฆ่า'!$I:$I,$B120))</f>
        <v>0</v>
      </c>
      <c r="S120" s="11">
        <f>IF($A120="","",SUMIFS('เคี้ยวเอื้อง รายชุดการฆ่า'!AN:AN,'เคี้ยวเอื้อง รายชุดการฆ่า'!$F:$F,$A120,'เคี้ยวเอื้อง รายชุดการฆ่า'!$I:$I,$B120))</f>
        <v>0</v>
      </c>
      <c r="T120" s="11">
        <f>IF($A120="","",COUNTIFS('เคี้ยวเอื้อง รายชุดการฆ่า'!$F:$F,$A120,'เคี้ยวเอื้อง รายชุดการฆ่า'!$I:$I,$B120))</f>
        <v>0</v>
      </c>
    </row>
    <row r="121" spans="1:20">
      <c r="A121" s="9">
        <f>'เคี้ยวเอื้อง สรุปเดือน AM'!A121</f>
        <v>30</v>
      </c>
      <c r="B121" s="12" t="str">
        <f>IF(A121="","","กระบือ")</f>
        <v>กระบือ</v>
      </c>
      <c r="C121" s="11">
        <f>IF($A121="","",SUMIFS('เคี้ยวเอื้อง รายชุดการฆ่า'!X:X,'เคี้ยวเอื้อง รายชุดการฆ่า'!$F:$F,$A121,'เคี้ยวเอื้อง รายชุดการฆ่า'!$I:$I,$B121))</f>
        <v>0</v>
      </c>
      <c r="D121" s="11">
        <f>IF($A121="","",SUMIFS('เคี้ยวเอื้อง รายชุดการฆ่า'!Y:Y,'เคี้ยวเอื้อง รายชุดการฆ่า'!$F:$F,$A121,'เคี้ยวเอื้อง รายชุดการฆ่า'!$I:$I,$B121))</f>
        <v>0</v>
      </c>
      <c r="E121" s="11">
        <f>IF($A121="","",SUMIFS('เคี้ยวเอื้อง รายชุดการฆ่า'!Z:Z,'เคี้ยวเอื้อง รายชุดการฆ่า'!$F:$F,$A121,'เคี้ยวเอื้อง รายชุดการฆ่า'!$I:$I,$B121))</f>
        <v>0</v>
      </c>
      <c r="F121" s="11">
        <f>IF($A121="","",SUMIFS('เคี้ยวเอื้อง รายชุดการฆ่า'!AA:AA,'เคี้ยวเอื้อง รายชุดการฆ่า'!$F:$F,$A121,'เคี้ยวเอื้อง รายชุดการฆ่า'!$I:$I,$B121))</f>
        <v>0</v>
      </c>
      <c r="G121" s="11">
        <f>IF($A121="","",SUMIFS('เคี้ยวเอื้อง รายชุดการฆ่า'!AB:AB,'เคี้ยวเอื้อง รายชุดการฆ่า'!$F:$F,$A121,'เคี้ยวเอื้อง รายชุดการฆ่า'!$I:$I,$B121))</f>
        <v>0</v>
      </c>
      <c r="H121" s="11">
        <f>IF($A121="","",SUMIFS('เคี้ยวเอื้อง รายชุดการฆ่า'!AC:AC,'เคี้ยวเอื้อง รายชุดการฆ่า'!$F:$F,$A121,'เคี้ยวเอื้อง รายชุดการฆ่า'!$I:$I,$B121))</f>
        <v>0</v>
      </c>
      <c r="I121" s="11">
        <f>IF($A121="","",SUMIFS('เคี้ยวเอื้อง รายชุดการฆ่า'!AD:AD,'เคี้ยวเอื้อง รายชุดการฆ่า'!$F:$F,$A121,'เคี้ยวเอื้อง รายชุดการฆ่า'!$I:$I,$B121))</f>
        <v>0</v>
      </c>
      <c r="J121" s="11">
        <f>IF($A121="","",SUMIFS('เคี้ยวเอื้อง รายชุดการฆ่า'!AE:AE,'เคี้ยวเอื้อง รายชุดการฆ่า'!$F:$F,$A121,'เคี้ยวเอื้อง รายชุดการฆ่า'!$I:$I,$B121))</f>
        <v>0</v>
      </c>
      <c r="K121" s="11">
        <f>IF($A121="","",SUMIFS('เคี้ยวเอื้อง รายชุดการฆ่า'!AF:AF,'เคี้ยวเอื้อง รายชุดการฆ่า'!$F:$F,$A121,'เคี้ยวเอื้อง รายชุดการฆ่า'!$I:$I,$B121))</f>
        <v>0</v>
      </c>
      <c r="L121" s="11">
        <f>IF($A121="","",SUMIFS('เคี้ยวเอื้อง รายชุดการฆ่า'!AG:AG,'เคี้ยวเอื้อง รายชุดการฆ่า'!$F:$F,$A121,'เคี้ยวเอื้อง รายชุดการฆ่า'!$I:$I,$B121))</f>
        <v>0</v>
      </c>
      <c r="M121" s="11">
        <f>IF($A121="","",SUMIFS('เคี้ยวเอื้อง รายชุดการฆ่า'!AH:AH,'เคี้ยวเอื้อง รายชุดการฆ่า'!$F:$F,$A121,'เคี้ยวเอื้อง รายชุดการฆ่า'!$I:$I,$B121))</f>
        <v>0</v>
      </c>
      <c r="N121" s="11">
        <f>IF($A121="","",SUMIFS('เคี้ยวเอื้อง รายชุดการฆ่า'!AI:AI,'เคี้ยวเอื้อง รายชุดการฆ่า'!$F:$F,$A121,'เคี้ยวเอื้อง รายชุดการฆ่า'!$I:$I,$B121))</f>
        <v>0</v>
      </c>
      <c r="O121" s="11">
        <f>IF($A121="","",SUMIFS('เคี้ยวเอื้อง รายชุดการฆ่า'!AJ:AJ,'เคี้ยวเอื้อง รายชุดการฆ่า'!$F:$F,$A121,'เคี้ยวเอื้อง รายชุดการฆ่า'!$I:$I,$B121))</f>
        <v>0</v>
      </c>
      <c r="P121" s="11">
        <f>IF($A121="","",SUMIFS('เคี้ยวเอื้อง รายชุดการฆ่า'!AK:AK,'เคี้ยวเอื้อง รายชุดการฆ่า'!$F:$F,$A121,'เคี้ยวเอื้อง รายชุดการฆ่า'!$I:$I,$B121))</f>
        <v>0</v>
      </c>
      <c r="Q121" s="11">
        <f>IF($A121="","",SUMIFS('เคี้ยวเอื้อง รายชุดการฆ่า'!AL:AL,'เคี้ยวเอื้อง รายชุดการฆ่า'!$F:$F,$A121,'เคี้ยวเอื้อง รายชุดการฆ่า'!$I:$I,$B121))</f>
        <v>0</v>
      </c>
      <c r="R121" s="11">
        <f>IF($A121="","",COUNTIFS('เคี้ยวเอื้อง รายชุดการฆ่า'!$F:$F,$A121,'เคี้ยวเอื้อง รายชุดการฆ่า'!$I:$I,$B121))</f>
        <v>0</v>
      </c>
      <c r="S121" s="11">
        <f>IF($A121="","",SUMIFS('เคี้ยวเอื้อง รายชุดการฆ่า'!AN:AN,'เคี้ยวเอื้อง รายชุดการฆ่า'!$F:$F,$A121,'เคี้ยวเอื้อง รายชุดการฆ่า'!$I:$I,$B121))</f>
        <v>0</v>
      </c>
      <c r="T121" s="11">
        <f>IF($A121="","",COUNTIFS('เคี้ยวเอื้อง รายชุดการฆ่า'!$F:$F,$A121,'เคี้ยวเอื้อง รายชุดการฆ่า'!$I:$I,$B121))</f>
        <v>0</v>
      </c>
    </row>
    <row r="122" spans="1:20">
      <c r="A122" s="9">
        <f>'เคี้ยวเอื้อง สรุปเดือน AM'!A122</f>
        <v>30</v>
      </c>
      <c r="B122" s="12" t="str">
        <f>IF(A122="","","แพะ")</f>
        <v>แพะ</v>
      </c>
      <c r="C122" s="11">
        <f>IF($A122="","",SUMIFS('เคี้ยวเอื้อง รายชุดการฆ่า'!X:X,'เคี้ยวเอื้อง รายชุดการฆ่า'!$F:$F,$A122,'เคี้ยวเอื้อง รายชุดการฆ่า'!$I:$I,$B122))</f>
        <v>0</v>
      </c>
      <c r="D122" s="11">
        <f>IF($A122="","",SUMIFS('เคี้ยวเอื้อง รายชุดการฆ่า'!Y:Y,'เคี้ยวเอื้อง รายชุดการฆ่า'!$F:$F,$A122,'เคี้ยวเอื้อง รายชุดการฆ่า'!$I:$I,$B122))</f>
        <v>0</v>
      </c>
      <c r="E122" s="11">
        <f>IF($A122="","",SUMIFS('เคี้ยวเอื้อง รายชุดการฆ่า'!Z:Z,'เคี้ยวเอื้อง รายชุดการฆ่า'!$F:$F,$A122,'เคี้ยวเอื้อง รายชุดการฆ่า'!$I:$I,$B122))</f>
        <v>0</v>
      </c>
      <c r="F122" s="11">
        <f>IF($A122="","",SUMIFS('เคี้ยวเอื้อง รายชุดการฆ่า'!AA:AA,'เคี้ยวเอื้อง รายชุดการฆ่า'!$F:$F,$A122,'เคี้ยวเอื้อง รายชุดการฆ่า'!$I:$I,$B122))</f>
        <v>0</v>
      </c>
      <c r="G122" s="11">
        <f>IF($A122="","",SUMIFS('เคี้ยวเอื้อง รายชุดการฆ่า'!AB:AB,'เคี้ยวเอื้อง รายชุดการฆ่า'!$F:$F,$A122,'เคี้ยวเอื้อง รายชุดการฆ่า'!$I:$I,$B122))</f>
        <v>0</v>
      </c>
      <c r="H122" s="11">
        <f>IF($A122="","",SUMIFS('เคี้ยวเอื้อง รายชุดการฆ่า'!AC:AC,'เคี้ยวเอื้อง รายชุดการฆ่า'!$F:$F,$A122,'เคี้ยวเอื้อง รายชุดการฆ่า'!$I:$I,$B122))</f>
        <v>0</v>
      </c>
      <c r="I122" s="11">
        <f>IF($A122="","",SUMIFS('เคี้ยวเอื้อง รายชุดการฆ่า'!AD:AD,'เคี้ยวเอื้อง รายชุดการฆ่า'!$F:$F,$A122,'เคี้ยวเอื้อง รายชุดการฆ่า'!$I:$I,$B122))</f>
        <v>0</v>
      </c>
      <c r="J122" s="11">
        <f>IF($A122="","",SUMIFS('เคี้ยวเอื้อง รายชุดการฆ่า'!AE:AE,'เคี้ยวเอื้อง รายชุดการฆ่า'!$F:$F,$A122,'เคี้ยวเอื้อง รายชุดการฆ่า'!$I:$I,$B122))</f>
        <v>0</v>
      </c>
      <c r="K122" s="11">
        <f>IF($A122="","",SUMIFS('เคี้ยวเอื้อง รายชุดการฆ่า'!AF:AF,'เคี้ยวเอื้อง รายชุดการฆ่า'!$F:$F,$A122,'เคี้ยวเอื้อง รายชุดการฆ่า'!$I:$I,$B122))</f>
        <v>0</v>
      </c>
      <c r="L122" s="11">
        <f>IF($A122="","",SUMIFS('เคี้ยวเอื้อง รายชุดการฆ่า'!AG:AG,'เคี้ยวเอื้อง รายชุดการฆ่า'!$F:$F,$A122,'เคี้ยวเอื้อง รายชุดการฆ่า'!$I:$I,$B122))</f>
        <v>0</v>
      </c>
      <c r="M122" s="11">
        <f>IF($A122="","",SUMIFS('เคี้ยวเอื้อง รายชุดการฆ่า'!AH:AH,'เคี้ยวเอื้อง รายชุดการฆ่า'!$F:$F,$A122,'เคี้ยวเอื้อง รายชุดการฆ่า'!$I:$I,$B122))</f>
        <v>0</v>
      </c>
      <c r="N122" s="11">
        <f>IF($A122="","",SUMIFS('เคี้ยวเอื้อง รายชุดการฆ่า'!AI:AI,'เคี้ยวเอื้อง รายชุดการฆ่า'!$F:$F,$A122,'เคี้ยวเอื้อง รายชุดการฆ่า'!$I:$I,$B122))</f>
        <v>0</v>
      </c>
      <c r="O122" s="11">
        <f>IF($A122="","",SUMIFS('เคี้ยวเอื้อง รายชุดการฆ่า'!AJ:AJ,'เคี้ยวเอื้อง รายชุดการฆ่า'!$F:$F,$A122,'เคี้ยวเอื้อง รายชุดการฆ่า'!$I:$I,$B122))</f>
        <v>0</v>
      </c>
      <c r="P122" s="11">
        <f>IF($A122="","",SUMIFS('เคี้ยวเอื้อง รายชุดการฆ่า'!AK:AK,'เคี้ยวเอื้อง รายชุดการฆ่า'!$F:$F,$A122,'เคี้ยวเอื้อง รายชุดการฆ่า'!$I:$I,$B122))</f>
        <v>0</v>
      </c>
      <c r="Q122" s="11">
        <f>IF($A122="","",SUMIFS('เคี้ยวเอื้อง รายชุดการฆ่า'!AL:AL,'เคี้ยวเอื้อง รายชุดการฆ่า'!$F:$F,$A122,'เคี้ยวเอื้อง รายชุดการฆ่า'!$I:$I,$B122))</f>
        <v>0</v>
      </c>
      <c r="R122" s="11">
        <f>IF($A122="","",COUNTIFS('เคี้ยวเอื้อง รายชุดการฆ่า'!$F:$F,$A122,'เคี้ยวเอื้อง รายชุดการฆ่า'!$I:$I,$B122))</f>
        <v>0</v>
      </c>
      <c r="S122" s="11">
        <f>IF($A122="","",SUMIFS('เคี้ยวเอื้อง รายชุดการฆ่า'!AN:AN,'เคี้ยวเอื้อง รายชุดการฆ่า'!$F:$F,$A122,'เคี้ยวเอื้อง รายชุดการฆ่า'!$I:$I,$B122))</f>
        <v>0</v>
      </c>
      <c r="T122" s="11">
        <f>IF($A122="","",COUNTIFS('เคี้ยวเอื้อง รายชุดการฆ่า'!$F:$F,$A122,'เคี้ยวเอื้อง รายชุดการฆ่า'!$I:$I,$B122))</f>
        <v>0</v>
      </c>
    </row>
    <row r="123" spans="1:20">
      <c r="A123" s="9">
        <f>'เคี้ยวเอื้อง สรุปเดือน AM'!A123</f>
        <v>30</v>
      </c>
      <c r="B123" s="12" t="str">
        <f>IF(A123="","","แกะ")</f>
        <v>แกะ</v>
      </c>
      <c r="C123" s="11">
        <f>IF($A123="","",SUMIFS('เคี้ยวเอื้อง รายชุดการฆ่า'!X:X,'เคี้ยวเอื้อง รายชุดการฆ่า'!$F:$F,$A123,'เคี้ยวเอื้อง รายชุดการฆ่า'!$I:$I,$B123))</f>
        <v>0</v>
      </c>
      <c r="D123" s="11">
        <f>IF($A123="","",SUMIFS('เคี้ยวเอื้อง รายชุดการฆ่า'!Y:Y,'เคี้ยวเอื้อง รายชุดการฆ่า'!$F:$F,$A123,'เคี้ยวเอื้อง รายชุดการฆ่า'!$I:$I,$B123))</f>
        <v>0</v>
      </c>
      <c r="E123" s="11">
        <f>IF($A123="","",SUMIFS('เคี้ยวเอื้อง รายชุดการฆ่า'!Z:Z,'เคี้ยวเอื้อง รายชุดการฆ่า'!$F:$F,$A123,'เคี้ยวเอื้อง รายชุดการฆ่า'!$I:$I,$B123))</f>
        <v>0</v>
      </c>
      <c r="F123" s="11">
        <f>IF($A123="","",SUMIFS('เคี้ยวเอื้อง รายชุดการฆ่า'!AA:AA,'เคี้ยวเอื้อง รายชุดการฆ่า'!$F:$F,$A123,'เคี้ยวเอื้อง รายชุดการฆ่า'!$I:$I,$B123))</f>
        <v>0</v>
      </c>
      <c r="G123" s="11">
        <f>IF($A123="","",SUMIFS('เคี้ยวเอื้อง รายชุดการฆ่า'!AB:AB,'เคี้ยวเอื้อง รายชุดการฆ่า'!$F:$F,$A123,'เคี้ยวเอื้อง รายชุดการฆ่า'!$I:$I,$B123))</f>
        <v>0</v>
      </c>
      <c r="H123" s="11">
        <f>IF($A123="","",SUMIFS('เคี้ยวเอื้อง รายชุดการฆ่า'!AC:AC,'เคี้ยวเอื้อง รายชุดการฆ่า'!$F:$F,$A123,'เคี้ยวเอื้อง รายชุดการฆ่า'!$I:$I,$B123))</f>
        <v>0</v>
      </c>
      <c r="I123" s="11">
        <f>IF($A123="","",SUMIFS('เคี้ยวเอื้อง รายชุดการฆ่า'!AD:AD,'เคี้ยวเอื้อง รายชุดการฆ่า'!$F:$F,$A123,'เคี้ยวเอื้อง รายชุดการฆ่า'!$I:$I,$B123))</f>
        <v>0</v>
      </c>
      <c r="J123" s="11">
        <f>IF($A123="","",SUMIFS('เคี้ยวเอื้อง รายชุดการฆ่า'!AE:AE,'เคี้ยวเอื้อง รายชุดการฆ่า'!$F:$F,$A123,'เคี้ยวเอื้อง รายชุดการฆ่า'!$I:$I,$B123))</f>
        <v>0</v>
      </c>
      <c r="K123" s="11">
        <f>IF($A123="","",SUMIFS('เคี้ยวเอื้อง รายชุดการฆ่า'!AF:AF,'เคี้ยวเอื้อง รายชุดการฆ่า'!$F:$F,$A123,'เคี้ยวเอื้อง รายชุดการฆ่า'!$I:$I,$B123))</f>
        <v>0</v>
      </c>
      <c r="L123" s="11">
        <f>IF($A123="","",SUMIFS('เคี้ยวเอื้อง รายชุดการฆ่า'!AG:AG,'เคี้ยวเอื้อง รายชุดการฆ่า'!$F:$F,$A123,'เคี้ยวเอื้อง รายชุดการฆ่า'!$I:$I,$B123))</f>
        <v>0</v>
      </c>
      <c r="M123" s="11">
        <f>IF($A123="","",SUMIFS('เคี้ยวเอื้อง รายชุดการฆ่า'!AH:AH,'เคี้ยวเอื้อง รายชุดการฆ่า'!$F:$F,$A123,'เคี้ยวเอื้อง รายชุดการฆ่า'!$I:$I,$B123))</f>
        <v>0</v>
      </c>
      <c r="N123" s="11">
        <f>IF($A123="","",SUMIFS('เคี้ยวเอื้อง รายชุดการฆ่า'!AI:AI,'เคี้ยวเอื้อง รายชุดการฆ่า'!$F:$F,$A123,'เคี้ยวเอื้อง รายชุดการฆ่า'!$I:$I,$B123))</f>
        <v>0</v>
      </c>
      <c r="O123" s="11">
        <f>IF($A123="","",SUMIFS('เคี้ยวเอื้อง รายชุดการฆ่า'!AJ:AJ,'เคี้ยวเอื้อง รายชุดการฆ่า'!$F:$F,$A123,'เคี้ยวเอื้อง รายชุดการฆ่า'!$I:$I,$B123))</f>
        <v>0</v>
      </c>
      <c r="P123" s="11">
        <f>IF($A123="","",SUMIFS('เคี้ยวเอื้อง รายชุดการฆ่า'!AK:AK,'เคี้ยวเอื้อง รายชุดการฆ่า'!$F:$F,$A123,'เคี้ยวเอื้อง รายชุดการฆ่า'!$I:$I,$B123))</f>
        <v>0</v>
      </c>
      <c r="Q123" s="11">
        <f>IF($A123="","",SUMIFS('เคี้ยวเอื้อง รายชุดการฆ่า'!AL:AL,'เคี้ยวเอื้อง รายชุดการฆ่า'!$F:$F,$A123,'เคี้ยวเอื้อง รายชุดการฆ่า'!$I:$I,$B123))</f>
        <v>0</v>
      </c>
      <c r="R123" s="11">
        <f>IF($A123="","",COUNTIFS('เคี้ยวเอื้อง รายชุดการฆ่า'!$F:$F,$A123,'เคี้ยวเอื้อง รายชุดการฆ่า'!$I:$I,$B123))</f>
        <v>0</v>
      </c>
      <c r="S123" s="11">
        <f>IF($A123="","",SUMIFS('เคี้ยวเอื้อง รายชุดการฆ่า'!AN:AN,'เคี้ยวเอื้อง รายชุดการฆ่า'!$F:$F,$A123,'เคี้ยวเอื้อง รายชุดการฆ่า'!$I:$I,$B123))</f>
        <v>0</v>
      </c>
      <c r="T123" s="11">
        <f>IF($A123="","",COUNTIFS('เคี้ยวเอื้อง รายชุดการฆ่า'!$F:$F,$A123,'เคี้ยวเอื้อง รายชุดการฆ่า'!$I:$I,$B123))</f>
        <v>0</v>
      </c>
    </row>
    <row r="124" spans="1:20">
      <c r="A124" s="9">
        <f>'เคี้ยวเอื้อง สรุปเดือน AM'!A124</f>
        <v>31</v>
      </c>
      <c r="B124" s="12" t="str">
        <f>IF(A124="","","โค")</f>
        <v>โค</v>
      </c>
      <c r="C124" s="11">
        <f>IF($A124="","",SUMIFS('เคี้ยวเอื้อง รายชุดการฆ่า'!X:X,'เคี้ยวเอื้อง รายชุดการฆ่า'!$F:$F,$A124,'เคี้ยวเอื้อง รายชุดการฆ่า'!$I:$I,$B124))</f>
        <v>0</v>
      </c>
      <c r="D124" s="11">
        <f>IF($A124="","",SUMIFS('เคี้ยวเอื้อง รายชุดการฆ่า'!Y:Y,'เคี้ยวเอื้อง รายชุดการฆ่า'!$F:$F,$A124,'เคี้ยวเอื้อง รายชุดการฆ่า'!$I:$I,$B124))</f>
        <v>0</v>
      </c>
      <c r="E124" s="11">
        <f>IF($A124="","",SUMIFS('เคี้ยวเอื้อง รายชุดการฆ่า'!Z:Z,'เคี้ยวเอื้อง รายชุดการฆ่า'!$F:$F,$A124,'เคี้ยวเอื้อง รายชุดการฆ่า'!$I:$I,$B124))</f>
        <v>0</v>
      </c>
      <c r="F124" s="11">
        <f>IF($A124="","",SUMIFS('เคี้ยวเอื้อง รายชุดการฆ่า'!AA:AA,'เคี้ยวเอื้อง รายชุดการฆ่า'!$F:$F,$A124,'เคี้ยวเอื้อง รายชุดการฆ่า'!$I:$I,$B124))</f>
        <v>0</v>
      </c>
      <c r="G124" s="11">
        <f>IF($A124="","",SUMIFS('เคี้ยวเอื้อง รายชุดการฆ่า'!AB:AB,'เคี้ยวเอื้อง รายชุดการฆ่า'!$F:$F,$A124,'เคี้ยวเอื้อง รายชุดการฆ่า'!$I:$I,$B124))</f>
        <v>0</v>
      </c>
      <c r="H124" s="11">
        <f>IF($A124="","",SUMIFS('เคี้ยวเอื้อง รายชุดการฆ่า'!AC:AC,'เคี้ยวเอื้อง รายชุดการฆ่า'!$F:$F,$A124,'เคี้ยวเอื้อง รายชุดการฆ่า'!$I:$I,$B124))</f>
        <v>0</v>
      </c>
      <c r="I124" s="11">
        <f>IF($A124="","",SUMIFS('เคี้ยวเอื้อง รายชุดการฆ่า'!AD:AD,'เคี้ยวเอื้อง รายชุดการฆ่า'!$F:$F,$A124,'เคี้ยวเอื้อง รายชุดการฆ่า'!$I:$I,$B124))</f>
        <v>0</v>
      </c>
      <c r="J124" s="11">
        <f>IF($A124="","",SUMIFS('เคี้ยวเอื้อง รายชุดการฆ่า'!AE:AE,'เคี้ยวเอื้อง รายชุดการฆ่า'!$F:$F,$A124,'เคี้ยวเอื้อง รายชุดการฆ่า'!$I:$I,$B124))</f>
        <v>0</v>
      </c>
      <c r="K124" s="11">
        <f>IF($A124="","",SUMIFS('เคี้ยวเอื้อง รายชุดการฆ่า'!AF:AF,'เคี้ยวเอื้อง รายชุดการฆ่า'!$F:$F,$A124,'เคี้ยวเอื้อง รายชุดการฆ่า'!$I:$I,$B124))</f>
        <v>0</v>
      </c>
      <c r="L124" s="11">
        <f>IF($A124="","",SUMIFS('เคี้ยวเอื้อง รายชุดการฆ่า'!AG:AG,'เคี้ยวเอื้อง รายชุดการฆ่า'!$F:$F,$A124,'เคี้ยวเอื้อง รายชุดการฆ่า'!$I:$I,$B124))</f>
        <v>0</v>
      </c>
      <c r="M124" s="11">
        <f>IF($A124="","",SUMIFS('เคี้ยวเอื้อง รายชุดการฆ่า'!AH:AH,'เคี้ยวเอื้อง รายชุดการฆ่า'!$F:$F,$A124,'เคี้ยวเอื้อง รายชุดการฆ่า'!$I:$I,$B124))</f>
        <v>0</v>
      </c>
      <c r="N124" s="11">
        <f>IF($A124="","",SUMIFS('เคี้ยวเอื้อง รายชุดการฆ่า'!AI:AI,'เคี้ยวเอื้อง รายชุดการฆ่า'!$F:$F,$A124,'เคี้ยวเอื้อง รายชุดการฆ่า'!$I:$I,$B124))</f>
        <v>0</v>
      </c>
      <c r="O124" s="11">
        <f>IF($A124="","",SUMIFS('เคี้ยวเอื้อง รายชุดการฆ่า'!AJ:AJ,'เคี้ยวเอื้อง รายชุดการฆ่า'!$F:$F,$A124,'เคี้ยวเอื้อง รายชุดการฆ่า'!$I:$I,$B124))</f>
        <v>0</v>
      </c>
      <c r="P124" s="11">
        <f>IF($A124="","",SUMIFS('เคี้ยวเอื้อง รายชุดการฆ่า'!AK:AK,'เคี้ยวเอื้อง รายชุดการฆ่า'!$F:$F,$A124,'เคี้ยวเอื้อง รายชุดการฆ่า'!$I:$I,$B124))</f>
        <v>0</v>
      </c>
      <c r="Q124" s="11">
        <f>IF($A124="","",SUMIFS('เคี้ยวเอื้อง รายชุดการฆ่า'!AL:AL,'เคี้ยวเอื้อง รายชุดการฆ่า'!$F:$F,$A124,'เคี้ยวเอื้อง รายชุดการฆ่า'!$I:$I,$B124))</f>
        <v>0</v>
      </c>
      <c r="R124" s="11">
        <f>IF($A124="","",COUNTIFS('เคี้ยวเอื้อง รายชุดการฆ่า'!$F:$F,$A124,'เคี้ยวเอื้อง รายชุดการฆ่า'!$I:$I,$B124))</f>
        <v>0</v>
      </c>
      <c r="S124" s="11">
        <f>IF($A124="","",SUMIFS('เคี้ยวเอื้อง รายชุดการฆ่า'!AN:AN,'เคี้ยวเอื้อง รายชุดการฆ่า'!$F:$F,$A124,'เคี้ยวเอื้อง รายชุดการฆ่า'!$I:$I,$B124))</f>
        <v>0</v>
      </c>
      <c r="T124" s="11">
        <f>IF($A124="","",COUNTIFS('เคี้ยวเอื้อง รายชุดการฆ่า'!$F:$F,$A124,'เคี้ยวเอื้อง รายชุดการฆ่า'!$I:$I,$B124))</f>
        <v>0</v>
      </c>
    </row>
    <row r="125" spans="1:20">
      <c r="A125" s="9">
        <f>'เคี้ยวเอื้อง สรุปเดือน AM'!A125</f>
        <v>31</v>
      </c>
      <c r="B125" s="12" t="str">
        <f>IF(A125="","","กระบือ")</f>
        <v>กระบือ</v>
      </c>
      <c r="C125" s="11">
        <f>IF($A125="","",SUMIFS('เคี้ยวเอื้อง รายชุดการฆ่า'!X:X,'เคี้ยวเอื้อง รายชุดการฆ่า'!$F:$F,$A125,'เคี้ยวเอื้อง รายชุดการฆ่า'!$I:$I,$B125))</f>
        <v>0</v>
      </c>
      <c r="D125" s="11">
        <f>IF($A125="","",SUMIFS('เคี้ยวเอื้อง รายชุดการฆ่า'!Y:Y,'เคี้ยวเอื้อง รายชุดการฆ่า'!$F:$F,$A125,'เคี้ยวเอื้อง รายชุดการฆ่า'!$I:$I,$B125))</f>
        <v>0</v>
      </c>
      <c r="E125" s="11">
        <f>IF($A125="","",SUMIFS('เคี้ยวเอื้อง รายชุดการฆ่า'!Z:Z,'เคี้ยวเอื้อง รายชุดการฆ่า'!$F:$F,$A125,'เคี้ยวเอื้อง รายชุดการฆ่า'!$I:$I,$B125))</f>
        <v>0</v>
      </c>
      <c r="F125" s="11">
        <f>IF($A125="","",SUMIFS('เคี้ยวเอื้อง รายชุดการฆ่า'!AA:AA,'เคี้ยวเอื้อง รายชุดการฆ่า'!$F:$F,$A125,'เคี้ยวเอื้อง รายชุดการฆ่า'!$I:$I,$B125))</f>
        <v>0</v>
      </c>
      <c r="G125" s="11">
        <f>IF($A125="","",SUMIFS('เคี้ยวเอื้อง รายชุดการฆ่า'!AB:AB,'เคี้ยวเอื้อง รายชุดการฆ่า'!$F:$F,$A125,'เคี้ยวเอื้อง รายชุดการฆ่า'!$I:$I,$B125))</f>
        <v>0</v>
      </c>
      <c r="H125" s="11">
        <f>IF($A125="","",SUMIFS('เคี้ยวเอื้อง รายชุดการฆ่า'!AC:AC,'เคี้ยวเอื้อง รายชุดการฆ่า'!$F:$F,$A125,'เคี้ยวเอื้อง รายชุดการฆ่า'!$I:$I,$B125))</f>
        <v>0</v>
      </c>
      <c r="I125" s="11">
        <f>IF($A125="","",SUMIFS('เคี้ยวเอื้อง รายชุดการฆ่า'!AD:AD,'เคี้ยวเอื้อง รายชุดการฆ่า'!$F:$F,$A125,'เคี้ยวเอื้อง รายชุดการฆ่า'!$I:$I,$B125))</f>
        <v>0</v>
      </c>
      <c r="J125" s="11">
        <f>IF($A125="","",SUMIFS('เคี้ยวเอื้อง รายชุดการฆ่า'!AE:AE,'เคี้ยวเอื้อง รายชุดการฆ่า'!$F:$F,$A125,'เคี้ยวเอื้อง รายชุดการฆ่า'!$I:$I,$B125))</f>
        <v>0</v>
      </c>
      <c r="K125" s="11">
        <f>IF($A125="","",SUMIFS('เคี้ยวเอื้อง รายชุดการฆ่า'!AF:AF,'เคี้ยวเอื้อง รายชุดการฆ่า'!$F:$F,$A125,'เคี้ยวเอื้อง รายชุดการฆ่า'!$I:$I,$B125))</f>
        <v>0</v>
      </c>
      <c r="L125" s="11">
        <f>IF($A125="","",SUMIFS('เคี้ยวเอื้อง รายชุดการฆ่า'!AG:AG,'เคี้ยวเอื้อง รายชุดการฆ่า'!$F:$F,$A125,'เคี้ยวเอื้อง รายชุดการฆ่า'!$I:$I,$B125))</f>
        <v>0</v>
      </c>
      <c r="M125" s="11">
        <f>IF($A125="","",SUMIFS('เคี้ยวเอื้อง รายชุดการฆ่า'!AH:AH,'เคี้ยวเอื้อง รายชุดการฆ่า'!$F:$F,$A125,'เคี้ยวเอื้อง รายชุดการฆ่า'!$I:$I,$B125))</f>
        <v>0</v>
      </c>
      <c r="N125" s="11">
        <f>IF($A125="","",SUMIFS('เคี้ยวเอื้อง รายชุดการฆ่า'!AI:AI,'เคี้ยวเอื้อง รายชุดการฆ่า'!$F:$F,$A125,'เคี้ยวเอื้อง รายชุดการฆ่า'!$I:$I,$B125))</f>
        <v>0</v>
      </c>
      <c r="O125" s="11">
        <f>IF($A125="","",SUMIFS('เคี้ยวเอื้อง รายชุดการฆ่า'!AJ:AJ,'เคี้ยวเอื้อง รายชุดการฆ่า'!$F:$F,$A125,'เคี้ยวเอื้อง รายชุดการฆ่า'!$I:$I,$B125))</f>
        <v>0</v>
      </c>
      <c r="P125" s="11">
        <f>IF($A125="","",SUMIFS('เคี้ยวเอื้อง รายชุดการฆ่า'!AK:AK,'เคี้ยวเอื้อง รายชุดการฆ่า'!$F:$F,$A125,'เคี้ยวเอื้อง รายชุดการฆ่า'!$I:$I,$B125))</f>
        <v>0</v>
      </c>
      <c r="Q125" s="11">
        <f>IF($A125="","",SUMIFS('เคี้ยวเอื้อง รายชุดการฆ่า'!AL:AL,'เคี้ยวเอื้อง รายชุดการฆ่า'!$F:$F,$A125,'เคี้ยวเอื้อง รายชุดการฆ่า'!$I:$I,$B125))</f>
        <v>0</v>
      </c>
      <c r="R125" s="11">
        <f>IF($A125="","",COUNTIFS('เคี้ยวเอื้อง รายชุดการฆ่า'!$F:$F,$A125,'เคี้ยวเอื้อง รายชุดการฆ่า'!$I:$I,$B125))</f>
        <v>0</v>
      </c>
      <c r="S125" s="11">
        <f>IF($A125="","",SUMIFS('เคี้ยวเอื้อง รายชุดการฆ่า'!AN:AN,'เคี้ยวเอื้อง รายชุดการฆ่า'!$F:$F,$A125,'เคี้ยวเอื้อง รายชุดการฆ่า'!$I:$I,$B125))</f>
        <v>0</v>
      </c>
      <c r="T125" s="11">
        <f>IF($A125="","",COUNTIFS('เคี้ยวเอื้อง รายชุดการฆ่า'!$F:$F,$A125,'เคี้ยวเอื้อง รายชุดการฆ่า'!$I:$I,$B125))</f>
        <v>0</v>
      </c>
    </row>
    <row r="126" spans="1:20">
      <c r="A126" s="9">
        <f>'เคี้ยวเอื้อง สรุปเดือน AM'!A126</f>
        <v>31</v>
      </c>
      <c r="B126" s="12" t="str">
        <f>IF(A126="","","แพะ")</f>
        <v>แพะ</v>
      </c>
      <c r="C126" s="11">
        <f>IF($A126="","",SUMIFS('เคี้ยวเอื้อง รายชุดการฆ่า'!X:X,'เคี้ยวเอื้อง รายชุดการฆ่า'!$F:$F,$A126,'เคี้ยวเอื้อง รายชุดการฆ่า'!$I:$I,$B126))</f>
        <v>0</v>
      </c>
      <c r="D126" s="11">
        <f>IF($A126="","",SUMIFS('เคี้ยวเอื้อง รายชุดการฆ่า'!Y:Y,'เคี้ยวเอื้อง รายชุดการฆ่า'!$F:$F,$A126,'เคี้ยวเอื้อง รายชุดการฆ่า'!$I:$I,$B126))</f>
        <v>0</v>
      </c>
      <c r="E126" s="11">
        <f>IF($A126="","",SUMIFS('เคี้ยวเอื้อง รายชุดการฆ่า'!Z:Z,'เคี้ยวเอื้อง รายชุดการฆ่า'!$F:$F,$A126,'เคี้ยวเอื้อง รายชุดการฆ่า'!$I:$I,$B126))</f>
        <v>0</v>
      </c>
      <c r="F126" s="11">
        <f>IF($A126="","",SUMIFS('เคี้ยวเอื้อง รายชุดการฆ่า'!AA:AA,'เคี้ยวเอื้อง รายชุดการฆ่า'!$F:$F,$A126,'เคี้ยวเอื้อง รายชุดการฆ่า'!$I:$I,$B126))</f>
        <v>0</v>
      </c>
      <c r="G126" s="11">
        <f>IF($A126="","",SUMIFS('เคี้ยวเอื้อง รายชุดการฆ่า'!AB:AB,'เคี้ยวเอื้อง รายชุดการฆ่า'!$F:$F,$A126,'เคี้ยวเอื้อง รายชุดการฆ่า'!$I:$I,$B126))</f>
        <v>0</v>
      </c>
      <c r="H126" s="11">
        <f>IF($A126="","",SUMIFS('เคี้ยวเอื้อง รายชุดการฆ่า'!AC:AC,'เคี้ยวเอื้อง รายชุดการฆ่า'!$F:$F,$A126,'เคี้ยวเอื้อง รายชุดการฆ่า'!$I:$I,$B126))</f>
        <v>0</v>
      </c>
      <c r="I126" s="11">
        <f>IF($A126="","",SUMIFS('เคี้ยวเอื้อง รายชุดการฆ่า'!AD:AD,'เคี้ยวเอื้อง รายชุดการฆ่า'!$F:$F,$A126,'เคี้ยวเอื้อง รายชุดการฆ่า'!$I:$I,$B126))</f>
        <v>0</v>
      </c>
      <c r="J126" s="11">
        <f>IF($A126="","",SUMIFS('เคี้ยวเอื้อง รายชุดการฆ่า'!AE:AE,'เคี้ยวเอื้อง รายชุดการฆ่า'!$F:$F,$A126,'เคี้ยวเอื้อง รายชุดการฆ่า'!$I:$I,$B126))</f>
        <v>0</v>
      </c>
      <c r="K126" s="11">
        <f>IF($A126="","",SUMIFS('เคี้ยวเอื้อง รายชุดการฆ่า'!AF:AF,'เคี้ยวเอื้อง รายชุดการฆ่า'!$F:$F,$A126,'เคี้ยวเอื้อง รายชุดการฆ่า'!$I:$I,$B126))</f>
        <v>0</v>
      </c>
      <c r="L126" s="11">
        <f>IF($A126="","",SUMIFS('เคี้ยวเอื้อง รายชุดการฆ่า'!AG:AG,'เคี้ยวเอื้อง รายชุดการฆ่า'!$F:$F,$A126,'เคี้ยวเอื้อง รายชุดการฆ่า'!$I:$I,$B126))</f>
        <v>0</v>
      </c>
      <c r="M126" s="11">
        <f>IF($A126="","",SUMIFS('เคี้ยวเอื้อง รายชุดการฆ่า'!AH:AH,'เคี้ยวเอื้อง รายชุดการฆ่า'!$F:$F,$A126,'เคี้ยวเอื้อง รายชุดการฆ่า'!$I:$I,$B126))</f>
        <v>0</v>
      </c>
      <c r="N126" s="11">
        <f>IF($A126="","",SUMIFS('เคี้ยวเอื้อง รายชุดการฆ่า'!AI:AI,'เคี้ยวเอื้อง รายชุดการฆ่า'!$F:$F,$A126,'เคี้ยวเอื้อง รายชุดการฆ่า'!$I:$I,$B126))</f>
        <v>0</v>
      </c>
      <c r="O126" s="11">
        <f>IF($A126="","",SUMIFS('เคี้ยวเอื้อง รายชุดการฆ่า'!AJ:AJ,'เคี้ยวเอื้อง รายชุดการฆ่า'!$F:$F,$A126,'เคี้ยวเอื้อง รายชุดการฆ่า'!$I:$I,$B126))</f>
        <v>0</v>
      </c>
      <c r="P126" s="11">
        <f>IF($A126="","",SUMIFS('เคี้ยวเอื้อง รายชุดการฆ่า'!AK:AK,'เคี้ยวเอื้อง รายชุดการฆ่า'!$F:$F,$A126,'เคี้ยวเอื้อง รายชุดการฆ่า'!$I:$I,$B126))</f>
        <v>0</v>
      </c>
      <c r="Q126" s="11">
        <f>IF($A126="","",SUMIFS('เคี้ยวเอื้อง รายชุดการฆ่า'!AL:AL,'เคี้ยวเอื้อง รายชุดการฆ่า'!$F:$F,$A126,'เคี้ยวเอื้อง รายชุดการฆ่า'!$I:$I,$B126))</f>
        <v>0</v>
      </c>
      <c r="R126" s="11">
        <f>IF($A126="","",COUNTIFS('เคี้ยวเอื้อง รายชุดการฆ่า'!$F:$F,$A126,'เคี้ยวเอื้อง รายชุดการฆ่า'!$I:$I,$B126))</f>
        <v>0</v>
      </c>
      <c r="S126" s="11">
        <f>IF($A126="","",SUMIFS('เคี้ยวเอื้อง รายชุดการฆ่า'!AN:AN,'เคี้ยวเอื้อง รายชุดการฆ่า'!$F:$F,$A126,'เคี้ยวเอื้อง รายชุดการฆ่า'!$I:$I,$B126))</f>
        <v>0</v>
      </c>
      <c r="T126" s="11">
        <f>IF($A126="","",COUNTIFS('เคี้ยวเอื้อง รายชุดการฆ่า'!$F:$F,$A126,'เคี้ยวเอื้อง รายชุดการฆ่า'!$I:$I,$B126))</f>
        <v>0</v>
      </c>
    </row>
    <row r="127" spans="1:20">
      <c r="A127" s="9">
        <f>'เคี้ยวเอื้อง สรุปเดือน AM'!A127</f>
        <v>31</v>
      </c>
      <c r="B127" s="12" t="str">
        <f>IF(A127="","","แกะ")</f>
        <v>แกะ</v>
      </c>
      <c r="C127" s="11">
        <f>IF($A127="","",SUMIFS('เคี้ยวเอื้อง รายชุดการฆ่า'!X:X,'เคี้ยวเอื้อง รายชุดการฆ่า'!$F:$F,$A127,'เคี้ยวเอื้อง รายชุดการฆ่า'!$I:$I,$B127))</f>
        <v>0</v>
      </c>
      <c r="D127" s="11">
        <f>IF($A127="","",SUMIFS('เคี้ยวเอื้อง รายชุดการฆ่า'!Y:Y,'เคี้ยวเอื้อง รายชุดการฆ่า'!$F:$F,$A127,'เคี้ยวเอื้อง รายชุดการฆ่า'!$I:$I,$B127))</f>
        <v>0</v>
      </c>
      <c r="E127" s="11">
        <f>IF($A127="","",SUMIFS('เคี้ยวเอื้อง รายชุดการฆ่า'!Z:Z,'เคี้ยวเอื้อง รายชุดการฆ่า'!$F:$F,$A127,'เคี้ยวเอื้อง รายชุดการฆ่า'!$I:$I,$B127))</f>
        <v>0</v>
      </c>
      <c r="F127" s="11">
        <f>IF($A127="","",SUMIFS('เคี้ยวเอื้อง รายชุดการฆ่า'!AA:AA,'เคี้ยวเอื้อง รายชุดการฆ่า'!$F:$F,$A127,'เคี้ยวเอื้อง รายชุดการฆ่า'!$I:$I,$B127))</f>
        <v>0</v>
      </c>
      <c r="G127" s="11">
        <f>IF($A127="","",SUMIFS('เคี้ยวเอื้อง รายชุดการฆ่า'!AB:AB,'เคี้ยวเอื้อง รายชุดการฆ่า'!$F:$F,$A127,'เคี้ยวเอื้อง รายชุดการฆ่า'!$I:$I,$B127))</f>
        <v>0</v>
      </c>
      <c r="H127" s="11">
        <f>IF($A127="","",SUMIFS('เคี้ยวเอื้อง รายชุดการฆ่า'!AC:AC,'เคี้ยวเอื้อง รายชุดการฆ่า'!$F:$F,$A127,'เคี้ยวเอื้อง รายชุดการฆ่า'!$I:$I,$B127))</f>
        <v>0</v>
      </c>
      <c r="I127" s="11">
        <f>IF($A127="","",SUMIFS('เคี้ยวเอื้อง รายชุดการฆ่า'!AD:AD,'เคี้ยวเอื้อง รายชุดการฆ่า'!$F:$F,$A127,'เคี้ยวเอื้อง รายชุดการฆ่า'!$I:$I,$B127))</f>
        <v>0</v>
      </c>
      <c r="J127" s="11">
        <f>IF($A127="","",SUMIFS('เคี้ยวเอื้อง รายชุดการฆ่า'!AE:AE,'เคี้ยวเอื้อง รายชุดการฆ่า'!$F:$F,$A127,'เคี้ยวเอื้อง รายชุดการฆ่า'!$I:$I,$B127))</f>
        <v>0</v>
      </c>
      <c r="K127" s="11">
        <f>IF($A127="","",SUMIFS('เคี้ยวเอื้อง รายชุดการฆ่า'!AF:AF,'เคี้ยวเอื้อง รายชุดการฆ่า'!$F:$F,$A127,'เคี้ยวเอื้อง รายชุดการฆ่า'!$I:$I,$B127))</f>
        <v>0</v>
      </c>
      <c r="L127" s="11">
        <f>IF($A127="","",SUMIFS('เคี้ยวเอื้อง รายชุดการฆ่า'!AG:AG,'เคี้ยวเอื้อง รายชุดการฆ่า'!$F:$F,$A127,'เคี้ยวเอื้อง รายชุดการฆ่า'!$I:$I,$B127))</f>
        <v>0</v>
      </c>
      <c r="M127" s="11">
        <f>IF($A127="","",SUMIFS('เคี้ยวเอื้อง รายชุดการฆ่า'!AH:AH,'เคี้ยวเอื้อง รายชุดการฆ่า'!$F:$F,$A127,'เคี้ยวเอื้อง รายชุดการฆ่า'!$I:$I,$B127))</f>
        <v>0</v>
      </c>
      <c r="N127" s="11">
        <f>IF($A127="","",SUMIFS('เคี้ยวเอื้อง รายชุดการฆ่า'!AI:AI,'เคี้ยวเอื้อง รายชุดการฆ่า'!$F:$F,$A127,'เคี้ยวเอื้อง รายชุดการฆ่า'!$I:$I,$B127))</f>
        <v>0</v>
      </c>
      <c r="O127" s="11">
        <f>IF($A127="","",SUMIFS('เคี้ยวเอื้อง รายชุดการฆ่า'!AJ:AJ,'เคี้ยวเอื้อง รายชุดการฆ่า'!$F:$F,$A127,'เคี้ยวเอื้อง รายชุดการฆ่า'!$I:$I,$B127))</f>
        <v>0</v>
      </c>
      <c r="P127" s="11">
        <f>IF($A127="","",SUMIFS('เคี้ยวเอื้อง รายชุดการฆ่า'!AK:AK,'เคี้ยวเอื้อง รายชุดการฆ่า'!$F:$F,$A127,'เคี้ยวเอื้อง รายชุดการฆ่า'!$I:$I,$B127))</f>
        <v>0</v>
      </c>
      <c r="Q127" s="11">
        <f>IF($A127="","",SUMIFS('เคี้ยวเอื้อง รายชุดการฆ่า'!AL:AL,'เคี้ยวเอื้อง รายชุดการฆ่า'!$F:$F,$A127,'เคี้ยวเอื้อง รายชุดการฆ่า'!$I:$I,$B127))</f>
        <v>0</v>
      </c>
      <c r="R127" s="11">
        <f>IF($A127="","",COUNTIFS('เคี้ยวเอื้อง รายชุดการฆ่า'!$F:$F,$A127,'เคี้ยวเอื้อง รายชุดการฆ่า'!$I:$I,$B127))</f>
        <v>0</v>
      </c>
      <c r="S127" s="11">
        <f>IF($A127="","",SUMIFS('เคี้ยวเอื้อง รายชุดการฆ่า'!AN:AN,'เคี้ยวเอื้อง รายชุดการฆ่า'!$F:$F,$A127,'เคี้ยวเอื้อง รายชุดการฆ่า'!$I:$I,$B127))</f>
        <v>0</v>
      </c>
      <c r="T127" s="11">
        <f>IF($A127="","",COUNTIFS('เคี้ยวเอื้อง รายชุดการฆ่า'!$F:$F,$A127,'เคี้ยวเอื้อง รายชุดการฆ่า'!$I:$I,$B127))</f>
        <v>0</v>
      </c>
    </row>
  </sheetData>
  <sheetProtection algorithmName="SHA-512" hashValue="kXRqCIYpILw/wBc93J14sxUlfKfiBTlEYsIZeC+/RGsV07It3IQKYw1zvYJInxnFfyDazOIIfFyJuJIEAv23qQ==" saltValue="1OS/lL53nG8G4gwkpl8a/w==" spinCount="100000" sheet="1" objects="1" scenarios="1"/>
  <mergeCells count="1">
    <mergeCell ref="A1:T1"/>
  </mergeCells>
  <pageMargins left="0.7" right="0.7" top="0.75" bottom="0.75" header="0.3" footer="0.3"/>
  <pageSetup paperSize="1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11" master="" otherUserPermission="visible"/>
  <rangeList sheetStid="8" master="" otherUserPermission="visible"/>
  <rangeList sheetStid="3" master="" otherUserPermission="visible"/>
  <rangeList sheetStid="9" master="" otherUserPermission="visible"/>
  <rangeList sheetStid="10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เคี้ยวเอื้อง รายชุดการฆ่า</vt:lpstr>
      <vt:lpstr>เคี้ยวเอื้อง เลือกวันที่พิมพ์</vt:lpstr>
      <vt:lpstr>เคี้ยวเอื้อง พิมพ์ AM</vt:lpstr>
      <vt:lpstr>เคี้ยวเอื้อง พิมพ์ PM</vt:lpstr>
      <vt:lpstr>เคี้ยวเอื้อง สรุปเดือน AM</vt:lpstr>
      <vt:lpstr>เคี้ยวเอื้อง สรุปเดือน PM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Sutida Phaisansomsuk</cp:lastModifiedBy>
  <dcterms:created xsi:type="dcterms:W3CDTF">2019-09-09T14:53:00Z</dcterms:created>
  <cp:lastPrinted>2019-10-09T09:22:00Z</cp:lastPrinted>
  <dcterms:modified xsi:type="dcterms:W3CDTF">2026-01-05T04:24:06Z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92DF14FFB2B94C51BF768FC1AE23F37C_12</vt:lpwstr>
  </property>
  <property fmtid="{D5CDD505-2E9C-101B-9397-08002B2CF9AE}" pid="3" name="KSOProductBuildVer">
    <vt:lpwstr>2057-12.2.0.23196</vt:lpwstr>
  </property>
</Properties>
</file>