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hidePivotFieldList="1"/>
  <mc:AlternateContent xmlns:mc="http://schemas.openxmlformats.org/markup-compatibility/2006">
    <mc:Choice Requires="x15">
      <x15ac:absPath xmlns:x15ac="http://schemas.microsoft.com/office/spreadsheetml/2010/11/ac" url="C:\Users\PC\Downloads\"/>
    </mc:Choice>
  </mc:AlternateContent>
  <xr:revisionPtr revIDLastSave="0" documentId="13_ncr:1_{714E7A8D-5386-43AD-BBE3-173A11D506CB}" xr6:coauthVersionLast="47" xr6:coauthVersionMax="47" xr10:uidLastSave="{00000000-0000-0000-0000-000000000000}"/>
  <workbookProtection lockStructure="1"/>
  <bookViews>
    <workbookView xWindow="-120" yWindow="-120" windowWidth="29040" windowHeight="15720" tabRatio="881" xr2:uid="{00000000-000D-0000-FFFF-FFFF00000000}"/>
  </bookViews>
  <sheets>
    <sheet name="สุกร รายชุดการฆ่า" sheetId="2" r:id="rId1"/>
    <sheet name="สุกร เลือกวันที่พิมพ์" sheetId="15" r:id="rId2"/>
    <sheet name="สุกร พิมพ์ AM" sheetId="12" r:id="rId3"/>
    <sheet name="สุกร พิมพ์ PM" sheetId="16" r:id="rId4"/>
    <sheet name="สุกร สรุปเดือน AM" sheetId="17" r:id="rId5"/>
    <sheet name="สุกร สรุปเดือน PM" sheetId="10" r:id="rId6"/>
    <sheet name="สุกร pivot สรุป" sheetId="18" state="hidden" r:id="rId7"/>
  </sheets>
  <calcPr calcId="191029"/>
  <pivotCaches>
    <pivotCache cacheId="12" r:id="rId8"/>
  </pivotCaches>
</workbook>
</file>

<file path=xl/calcChain.xml><?xml version="1.0" encoding="utf-8"?>
<calcChain xmlns="http://schemas.openxmlformats.org/spreadsheetml/2006/main">
  <c r="C5" i="10" l="1"/>
  <c r="D5" i="10"/>
  <c r="E5" i="10"/>
  <c r="F5" i="10"/>
  <c r="G5" i="10"/>
  <c r="H5" i="10"/>
  <c r="I5" i="10"/>
  <c r="J5" i="10"/>
  <c r="K5" i="10"/>
  <c r="L5" i="10"/>
  <c r="M5" i="10"/>
  <c r="N5" i="10"/>
  <c r="O5" i="10"/>
  <c r="P5" i="10"/>
  <c r="Q5" i="10"/>
  <c r="R5" i="10"/>
  <c r="S5" i="10"/>
  <c r="T5" i="10"/>
  <c r="U5" i="10"/>
  <c r="C6" i="10"/>
  <c r="D6" i="10"/>
  <c r="E6" i="10"/>
  <c r="F6" i="10"/>
  <c r="G6" i="10"/>
  <c r="H6" i="10"/>
  <c r="I6" i="10"/>
  <c r="J6" i="10"/>
  <c r="K6" i="10"/>
  <c r="L6" i="10"/>
  <c r="M6" i="10"/>
  <c r="N6" i="10"/>
  <c r="O6" i="10"/>
  <c r="P6" i="10"/>
  <c r="Q6" i="10"/>
  <c r="R6" i="10"/>
  <c r="S6" i="10"/>
  <c r="T6" i="10"/>
  <c r="U6" i="10"/>
  <c r="C7" i="10"/>
  <c r="D7" i="10"/>
  <c r="E7" i="10"/>
  <c r="F7" i="10"/>
  <c r="G7" i="10"/>
  <c r="H7" i="10"/>
  <c r="I7" i="10"/>
  <c r="J7" i="10"/>
  <c r="K7" i="10"/>
  <c r="L7" i="10"/>
  <c r="M7" i="10"/>
  <c r="N7" i="10"/>
  <c r="O7" i="10"/>
  <c r="P7" i="10"/>
  <c r="Q7" i="10"/>
  <c r="R7" i="10"/>
  <c r="S7" i="10"/>
  <c r="T7" i="10"/>
  <c r="U7" i="10"/>
  <c r="C8" i="10"/>
  <c r="D8" i="10"/>
  <c r="E8" i="10"/>
  <c r="F8" i="10"/>
  <c r="G8" i="10"/>
  <c r="H8" i="10"/>
  <c r="I8" i="10"/>
  <c r="J8" i="10"/>
  <c r="K8" i="10"/>
  <c r="L8" i="10"/>
  <c r="M8" i="10"/>
  <c r="N8" i="10"/>
  <c r="O8" i="10"/>
  <c r="P8" i="10"/>
  <c r="Q8" i="10"/>
  <c r="R8" i="10"/>
  <c r="S8" i="10"/>
  <c r="T8" i="10"/>
  <c r="U8" i="10"/>
  <c r="C9" i="10"/>
  <c r="D9" i="10"/>
  <c r="E9" i="10"/>
  <c r="F9" i="10"/>
  <c r="G9" i="10"/>
  <c r="H9" i="10"/>
  <c r="I9" i="10"/>
  <c r="J9" i="10"/>
  <c r="K9" i="10"/>
  <c r="L9" i="10"/>
  <c r="M9" i="10"/>
  <c r="N9" i="10"/>
  <c r="O9" i="10"/>
  <c r="P9" i="10"/>
  <c r="Q9" i="10"/>
  <c r="R9" i="10"/>
  <c r="S9" i="10"/>
  <c r="T9" i="10"/>
  <c r="U9" i="10"/>
  <c r="C10" i="10"/>
  <c r="D10" i="10"/>
  <c r="E10" i="10"/>
  <c r="F10" i="10"/>
  <c r="G10" i="10"/>
  <c r="H10" i="10"/>
  <c r="I10" i="10"/>
  <c r="J10" i="10"/>
  <c r="K10" i="10"/>
  <c r="L10" i="10"/>
  <c r="M10" i="10"/>
  <c r="N10" i="10"/>
  <c r="O10" i="10"/>
  <c r="P10" i="10"/>
  <c r="Q10" i="10"/>
  <c r="R10" i="10"/>
  <c r="S10" i="10"/>
  <c r="T10" i="10"/>
  <c r="U10" i="10"/>
  <c r="C11" i="10"/>
  <c r="D11" i="10"/>
  <c r="E11" i="10"/>
  <c r="F11" i="10"/>
  <c r="G11" i="10"/>
  <c r="H11" i="10"/>
  <c r="I11" i="10"/>
  <c r="J11" i="10"/>
  <c r="K11" i="10"/>
  <c r="L11" i="10"/>
  <c r="M11" i="10"/>
  <c r="N11" i="10"/>
  <c r="O11" i="10"/>
  <c r="P11" i="10"/>
  <c r="Q11" i="10"/>
  <c r="R11" i="10"/>
  <c r="S11" i="10"/>
  <c r="T11" i="10"/>
  <c r="U11" i="10"/>
  <c r="C12" i="10"/>
  <c r="D12" i="10"/>
  <c r="E12" i="10"/>
  <c r="F12" i="10"/>
  <c r="G12" i="10"/>
  <c r="H12" i="10"/>
  <c r="I12" i="10"/>
  <c r="J12" i="10"/>
  <c r="K12" i="10"/>
  <c r="L12" i="10"/>
  <c r="M12" i="10"/>
  <c r="N12" i="10"/>
  <c r="O12" i="10"/>
  <c r="P12" i="10"/>
  <c r="Q12" i="10"/>
  <c r="R12" i="10"/>
  <c r="S12" i="10"/>
  <c r="T12" i="10"/>
  <c r="U12" i="10"/>
  <c r="C13" i="10"/>
  <c r="D13" i="10"/>
  <c r="E13" i="10"/>
  <c r="F13" i="10"/>
  <c r="G13" i="10"/>
  <c r="H13" i="10"/>
  <c r="I13" i="10"/>
  <c r="J13" i="10"/>
  <c r="K13" i="10"/>
  <c r="L13" i="10"/>
  <c r="M13" i="10"/>
  <c r="N13" i="10"/>
  <c r="O13" i="10"/>
  <c r="P13" i="10"/>
  <c r="Q13" i="10"/>
  <c r="R13" i="10"/>
  <c r="S13" i="10"/>
  <c r="T13" i="10"/>
  <c r="U13" i="10"/>
  <c r="C14" i="10"/>
  <c r="D14" i="10"/>
  <c r="E14" i="10"/>
  <c r="F14" i="10"/>
  <c r="G14" i="10"/>
  <c r="H14" i="10"/>
  <c r="I14" i="10"/>
  <c r="J14" i="10"/>
  <c r="K14" i="10"/>
  <c r="L14" i="10"/>
  <c r="M14" i="10"/>
  <c r="N14" i="10"/>
  <c r="O14" i="10"/>
  <c r="P14" i="10"/>
  <c r="Q14" i="10"/>
  <c r="R14" i="10"/>
  <c r="S14" i="10"/>
  <c r="T14" i="10"/>
  <c r="U14" i="10"/>
  <c r="C15" i="10"/>
  <c r="D15" i="10"/>
  <c r="E15" i="10"/>
  <c r="F15" i="10"/>
  <c r="G15" i="10"/>
  <c r="H15" i="10"/>
  <c r="I15" i="10"/>
  <c r="J15" i="10"/>
  <c r="K15" i="10"/>
  <c r="L15" i="10"/>
  <c r="M15" i="10"/>
  <c r="N15" i="10"/>
  <c r="O15" i="10"/>
  <c r="P15" i="10"/>
  <c r="Q15" i="10"/>
  <c r="R15" i="10"/>
  <c r="S15" i="10"/>
  <c r="T15" i="10"/>
  <c r="U15" i="10"/>
  <c r="C16" i="10"/>
  <c r="D16" i="10"/>
  <c r="E16" i="10"/>
  <c r="F16" i="10"/>
  <c r="G16" i="10"/>
  <c r="H16" i="10"/>
  <c r="I16" i="10"/>
  <c r="J16" i="10"/>
  <c r="K16" i="10"/>
  <c r="L16" i="10"/>
  <c r="M16" i="10"/>
  <c r="N16" i="10"/>
  <c r="O16" i="10"/>
  <c r="P16" i="10"/>
  <c r="Q16" i="10"/>
  <c r="R16" i="10"/>
  <c r="S16" i="10"/>
  <c r="T16" i="10"/>
  <c r="U16" i="10"/>
  <c r="C17" i="10"/>
  <c r="D17" i="10"/>
  <c r="E17" i="10"/>
  <c r="F17" i="10"/>
  <c r="G17" i="10"/>
  <c r="H17" i="10"/>
  <c r="I17" i="10"/>
  <c r="J17" i="10"/>
  <c r="K17" i="10"/>
  <c r="L17" i="10"/>
  <c r="M17" i="10"/>
  <c r="N17" i="10"/>
  <c r="O17" i="10"/>
  <c r="P17" i="10"/>
  <c r="Q17" i="10"/>
  <c r="R17" i="10"/>
  <c r="S17" i="10"/>
  <c r="T17" i="10"/>
  <c r="U17" i="10"/>
  <c r="C18" i="10"/>
  <c r="D18" i="10"/>
  <c r="E18" i="10"/>
  <c r="F18" i="10"/>
  <c r="G18" i="10"/>
  <c r="H18" i="10"/>
  <c r="I18" i="10"/>
  <c r="J18" i="10"/>
  <c r="K18" i="10"/>
  <c r="L18" i="10"/>
  <c r="M18" i="10"/>
  <c r="N18" i="10"/>
  <c r="O18" i="10"/>
  <c r="P18" i="10"/>
  <c r="Q18" i="10"/>
  <c r="R18" i="10"/>
  <c r="S18" i="10"/>
  <c r="T18" i="10"/>
  <c r="U18" i="10"/>
  <c r="C19" i="10"/>
  <c r="D19" i="10"/>
  <c r="E19" i="10"/>
  <c r="F19" i="10"/>
  <c r="G19" i="10"/>
  <c r="H19" i="10"/>
  <c r="I19" i="10"/>
  <c r="J19" i="10"/>
  <c r="K19" i="10"/>
  <c r="L19" i="10"/>
  <c r="M19" i="10"/>
  <c r="N19" i="10"/>
  <c r="O19" i="10"/>
  <c r="P19" i="10"/>
  <c r="Q19" i="10"/>
  <c r="R19" i="10"/>
  <c r="S19" i="10"/>
  <c r="T19" i="10"/>
  <c r="U19" i="10"/>
  <c r="C20" i="10"/>
  <c r="D20" i="10"/>
  <c r="E20" i="10"/>
  <c r="F20" i="10"/>
  <c r="G20" i="10"/>
  <c r="H20" i="10"/>
  <c r="I20" i="10"/>
  <c r="J20" i="10"/>
  <c r="K20" i="10"/>
  <c r="L20" i="10"/>
  <c r="M20" i="10"/>
  <c r="N20" i="10"/>
  <c r="O20" i="10"/>
  <c r="P20" i="10"/>
  <c r="Q20" i="10"/>
  <c r="R20" i="10"/>
  <c r="S20" i="10"/>
  <c r="T20" i="10"/>
  <c r="U20" i="10"/>
  <c r="C21" i="10"/>
  <c r="D21" i="10"/>
  <c r="E21" i="10"/>
  <c r="F21" i="10"/>
  <c r="G21" i="10"/>
  <c r="H21" i="10"/>
  <c r="I21" i="10"/>
  <c r="J21" i="10"/>
  <c r="K21" i="10"/>
  <c r="L21" i="10"/>
  <c r="M21" i="10"/>
  <c r="N21" i="10"/>
  <c r="O21" i="10"/>
  <c r="P21" i="10"/>
  <c r="Q21" i="10"/>
  <c r="R21" i="10"/>
  <c r="S21" i="10"/>
  <c r="T21" i="10"/>
  <c r="U21" i="10"/>
  <c r="C22" i="10"/>
  <c r="D22" i="10"/>
  <c r="E22" i="10"/>
  <c r="F22" i="10"/>
  <c r="G22" i="10"/>
  <c r="H22" i="10"/>
  <c r="I22" i="10"/>
  <c r="J22" i="10"/>
  <c r="K22" i="10"/>
  <c r="L22" i="10"/>
  <c r="M22" i="10"/>
  <c r="N22" i="10"/>
  <c r="O22" i="10"/>
  <c r="P22" i="10"/>
  <c r="Q22" i="10"/>
  <c r="R22" i="10"/>
  <c r="S22" i="10"/>
  <c r="T22" i="10"/>
  <c r="U22" i="10"/>
  <c r="C23" i="10"/>
  <c r="D23" i="10"/>
  <c r="E23" i="10"/>
  <c r="F23" i="10"/>
  <c r="G23" i="10"/>
  <c r="H23" i="10"/>
  <c r="I23" i="10"/>
  <c r="J23" i="10"/>
  <c r="K23" i="10"/>
  <c r="L23" i="10"/>
  <c r="M23" i="10"/>
  <c r="N23" i="10"/>
  <c r="O23" i="10"/>
  <c r="P23" i="10"/>
  <c r="Q23" i="10"/>
  <c r="R23" i="10"/>
  <c r="S23" i="10"/>
  <c r="T23" i="10"/>
  <c r="U23" i="10"/>
  <c r="C24" i="10"/>
  <c r="D24" i="10"/>
  <c r="E24" i="10"/>
  <c r="F24" i="10"/>
  <c r="G24" i="10"/>
  <c r="H24" i="10"/>
  <c r="I24" i="10"/>
  <c r="J24" i="10"/>
  <c r="K24" i="10"/>
  <c r="L24" i="10"/>
  <c r="M24" i="10"/>
  <c r="N24" i="10"/>
  <c r="O24" i="10"/>
  <c r="P24" i="10"/>
  <c r="Q24" i="10"/>
  <c r="R24" i="10"/>
  <c r="S24" i="10"/>
  <c r="T24" i="10"/>
  <c r="U24" i="10"/>
  <c r="C25" i="10"/>
  <c r="D25" i="10"/>
  <c r="E25" i="10"/>
  <c r="F25" i="10"/>
  <c r="G25" i="10"/>
  <c r="H25" i="10"/>
  <c r="I25" i="10"/>
  <c r="J25" i="10"/>
  <c r="K25" i="10"/>
  <c r="L25" i="10"/>
  <c r="M25" i="10"/>
  <c r="N25" i="10"/>
  <c r="O25" i="10"/>
  <c r="P25" i="10"/>
  <c r="Q25" i="10"/>
  <c r="R25" i="10"/>
  <c r="S25" i="10"/>
  <c r="T25" i="10"/>
  <c r="U25" i="10"/>
  <c r="C26" i="10"/>
  <c r="D26" i="10"/>
  <c r="E26" i="10"/>
  <c r="F26" i="10"/>
  <c r="G26" i="10"/>
  <c r="H26" i="10"/>
  <c r="I26" i="10"/>
  <c r="J26" i="10"/>
  <c r="K26" i="10"/>
  <c r="L26" i="10"/>
  <c r="M26" i="10"/>
  <c r="N26" i="10"/>
  <c r="O26" i="10"/>
  <c r="P26" i="10"/>
  <c r="Q26" i="10"/>
  <c r="R26" i="10"/>
  <c r="S26" i="10"/>
  <c r="T26" i="10"/>
  <c r="U26" i="10"/>
  <c r="C27" i="10"/>
  <c r="D27" i="10"/>
  <c r="E27" i="10"/>
  <c r="F27" i="10"/>
  <c r="G27" i="10"/>
  <c r="H27" i="10"/>
  <c r="I27" i="10"/>
  <c r="J27" i="10"/>
  <c r="K27" i="10"/>
  <c r="L27" i="10"/>
  <c r="M27" i="10"/>
  <c r="N27" i="10"/>
  <c r="O27" i="10"/>
  <c r="P27" i="10"/>
  <c r="Q27" i="10"/>
  <c r="R27" i="10"/>
  <c r="S27" i="10"/>
  <c r="T27" i="10"/>
  <c r="U27" i="10"/>
  <c r="C28" i="10"/>
  <c r="D28" i="10"/>
  <c r="E28" i="10"/>
  <c r="F28" i="10"/>
  <c r="G28" i="10"/>
  <c r="H28" i="10"/>
  <c r="I28" i="10"/>
  <c r="J28" i="10"/>
  <c r="K28" i="10"/>
  <c r="L28" i="10"/>
  <c r="M28" i="10"/>
  <c r="N28" i="10"/>
  <c r="O28" i="10"/>
  <c r="P28" i="10"/>
  <c r="Q28" i="10"/>
  <c r="R28" i="10"/>
  <c r="S28" i="10"/>
  <c r="T28" i="10"/>
  <c r="U28" i="10"/>
  <c r="C29" i="10"/>
  <c r="D29" i="10"/>
  <c r="E29" i="10"/>
  <c r="F29" i="10"/>
  <c r="G29" i="10"/>
  <c r="H29" i="10"/>
  <c r="I29" i="10"/>
  <c r="J29" i="10"/>
  <c r="K29" i="10"/>
  <c r="L29" i="10"/>
  <c r="M29" i="10"/>
  <c r="N29" i="10"/>
  <c r="O29" i="10"/>
  <c r="P29" i="10"/>
  <c r="Q29" i="10"/>
  <c r="R29" i="10"/>
  <c r="S29" i="10"/>
  <c r="T29" i="10"/>
  <c r="U29" i="10"/>
  <c r="C30" i="10"/>
  <c r="D30" i="10"/>
  <c r="E30" i="10"/>
  <c r="F30" i="10"/>
  <c r="G30" i="10"/>
  <c r="H30" i="10"/>
  <c r="I30" i="10"/>
  <c r="J30" i="10"/>
  <c r="K30" i="10"/>
  <c r="L30" i="10"/>
  <c r="M30" i="10"/>
  <c r="N30" i="10"/>
  <c r="O30" i="10"/>
  <c r="P30" i="10"/>
  <c r="Q30" i="10"/>
  <c r="R30" i="10"/>
  <c r="S30" i="10"/>
  <c r="T30" i="10"/>
  <c r="U30" i="10"/>
  <c r="C31" i="10"/>
  <c r="D31" i="10"/>
  <c r="E31" i="10"/>
  <c r="F31" i="10"/>
  <c r="G31" i="10"/>
  <c r="H31" i="10"/>
  <c r="I31" i="10"/>
  <c r="J31" i="10"/>
  <c r="K31" i="10"/>
  <c r="L31" i="10"/>
  <c r="M31" i="10"/>
  <c r="N31" i="10"/>
  <c r="O31" i="10"/>
  <c r="P31" i="10"/>
  <c r="Q31" i="10"/>
  <c r="R31" i="10"/>
  <c r="S31" i="10"/>
  <c r="T31" i="10"/>
  <c r="U31" i="10"/>
  <c r="C32" i="10"/>
  <c r="D32" i="10"/>
  <c r="E32" i="10"/>
  <c r="F32" i="10"/>
  <c r="G32" i="10"/>
  <c r="H32" i="10"/>
  <c r="I32" i="10"/>
  <c r="J32" i="10"/>
  <c r="K32" i="10"/>
  <c r="L32" i="10"/>
  <c r="M32" i="10"/>
  <c r="N32" i="10"/>
  <c r="O32" i="10"/>
  <c r="P32" i="10"/>
  <c r="Q32" i="10"/>
  <c r="R32" i="10"/>
  <c r="S32" i="10"/>
  <c r="T32" i="10"/>
  <c r="U32" i="10"/>
  <c r="C33" i="10"/>
  <c r="D33" i="10"/>
  <c r="E33" i="10"/>
  <c r="F33" i="10"/>
  <c r="G33" i="10"/>
  <c r="H33" i="10"/>
  <c r="I33" i="10"/>
  <c r="J33" i="10"/>
  <c r="K33" i="10"/>
  <c r="L33" i="10"/>
  <c r="M33" i="10"/>
  <c r="N33" i="10"/>
  <c r="O33" i="10"/>
  <c r="P33" i="10"/>
  <c r="Q33" i="10"/>
  <c r="R33" i="10"/>
  <c r="S33" i="10"/>
  <c r="T33" i="10"/>
  <c r="U33" i="10"/>
  <c r="C34" i="10"/>
  <c r="D34" i="10"/>
  <c r="E34" i="10"/>
  <c r="F34" i="10"/>
  <c r="G34" i="10"/>
  <c r="H34" i="10"/>
  <c r="I34" i="10"/>
  <c r="J34" i="10"/>
  <c r="K34" i="10"/>
  <c r="L34" i="10"/>
  <c r="M34" i="10"/>
  <c r="N34" i="10"/>
  <c r="O34" i="10"/>
  <c r="P34" i="10"/>
  <c r="Q34" i="10"/>
  <c r="R34" i="10"/>
  <c r="S34" i="10"/>
  <c r="T34" i="10"/>
  <c r="U34" i="10"/>
  <c r="C35" i="10"/>
  <c r="D35" i="10"/>
  <c r="E35" i="10"/>
  <c r="F35" i="10"/>
  <c r="G35" i="10"/>
  <c r="H35" i="10"/>
  <c r="I35" i="10"/>
  <c r="J35" i="10"/>
  <c r="K35" i="10"/>
  <c r="L35" i="10"/>
  <c r="M35" i="10"/>
  <c r="N35" i="10"/>
  <c r="O35" i="10"/>
  <c r="P35" i="10"/>
  <c r="Q35" i="10"/>
  <c r="R35" i="10"/>
  <c r="S35" i="10"/>
  <c r="T35" i="10"/>
  <c r="U35" i="10"/>
  <c r="C36" i="10"/>
  <c r="D36" i="10"/>
  <c r="E36" i="10"/>
  <c r="F36" i="10"/>
  <c r="G36" i="10"/>
  <c r="H36" i="10"/>
  <c r="I36" i="10"/>
  <c r="J36" i="10"/>
  <c r="K36" i="10"/>
  <c r="L36" i="10"/>
  <c r="M36" i="10"/>
  <c r="N36" i="10"/>
  <c r="O36" i="10"/>
  <c r="P36" i="10"/>
  <c r="Q36" i="10"/>
  <c r="R36" i="10"/>
  <c r="S36" i="10"/>
  <c r="T36" i="10"/>
  <c r="U36" i="10"/>
  <c r="C37" i="10"/>
  <c r="D37" i="10"/>
  <c r="E37" i="10"/>
  <c r="F37" i="10"/>
  <c r="G37" i="10"/>
  <c r="H37" i="10"/>
  <c r="I37" i="10"/>
  <c r="J37" i="10"/>
  <c r="K37" i="10"/>
  <c r="L37" i="10"/>
  <c r="M37" i="10"/>
  <c r="N37" i="10"/>
  <c r="O37" i="10"/>
  <c r="P37" i="10"/>
  <c r="Q37" i="10"/>
  <c r="R37" i="10"/>
  <c r="S37" i="10"/>
  <c r="T37" i="10"/>
  <c r="U37" i="10"/>
  <c r="C38" i="10"/>
  <c r="D38" i="10"/>
  <c r="E38" i="10"/>
  <c r="F38" i="10"/>
  <c r="G38" i="10"/>
  <c r="H38" i="10"/>
  <c r="I38" i="10"/>
  <c r="J38" i="10"/>
  <c r="K38" i="10"/>
  <c r="L38" i="10"/>
  <c r="M38" i="10"/>
  <c r="N38" i="10"/>
  <c r="O38" i="10"/>
  <c r="P38" i="10"/>
  <c r="Q38" i="10"/>
  <c r="R38" i="10"/>
  <c r="S38" i="10"/>
  <c r="T38" i="10"/>
  <c r="U38" i="10"/>
  <c r="C39" i="10"/>
  <c r="D39" i="10"/>
  <c r="E39" i="10"/>
  <c r="F39" i="10"/>
  <c r="G39" i="10"/>
  <c r="H39" i="10"/>
  <c r="I39" i="10"/>
  <c r="J39" i="10"/>
  <c r="K39" i="10"/>
  <c r="L39" i="10"/>
  <c r="M39" i="10"/>
  <c r="N39" i="10"/>
  <c r="O39" i="10"/>
  <c r="P39" i="10"/>
  <c r="Q39" i="10"/>
  <c r="R39" i="10"/>
  <c r="S39" i="10"/>
  <c r="T39" i="10"/>
  <c r="U39" i="10"/>
  <c r="C40" i="10"/>
  <c r="D40" i="10"/>
  <c r="E40" i="10"/>
  <c r="F40" i="10"/>
  <c r="G40" i="10"/>
  <c r="H40" i="10"/>
  <c r="I40" i="10"/>
  <c r="J40" i="10"/>
  <c r="K40" i="10"/>
  <c r="L40" i="10"/>
  <c r="M40" i="10"/>
  <c r="N40" i="10"/>
  <c r="O40" i="10"/>
  <c r="P40" i="10"/>
  <c r="Q40" i="10"/>
  <c r="R40" i="10"/>
  <c r="S40" i="10"/>
  <c r="T40" i="10"/>
  <c r="U40" i="10"/>
  <c r="C41" i="10"/>
  <c r="D41" i="10"/>
  <c r="E41" i="10"/>
  <c r="F41" i="10"/>
  <c r="G41" i="10"/>
  <c r="H41" i="10"/>
  <c r="I41" i="10"/>
  <c r="J41" i="10"/>
  <c r="K41" i="10"/>
  <c r="L41" i="10"/>
  <c r="M41" i="10"/>
  <c r="N41" i="10"/>
  <c r="O41" i="10"/>
  <c r="P41" i="10"/>
  <c r="Q41" i="10"/>
  <c r="R41" i="10"/>
  <c r="S41" i="10"/>
  <c r="T41" i="10"/>
  <c r="U41" i="10"/>
  <c r="C42" i="10"/>
  <c r="D42" i="10"/>
  <c r="E42" i="10"/>
  <c r="F42" i="10"/>
  <c r="G42" i="10"/>
  <c r="H42" i="10"/>
  <c r="I42" i="10"/>
  <c r="J42" i="10"/>
  <c r="K42" i="10"/>
  <c r="L42" i="10"/>
  <c r="M42" i="10"/>
  <c r="N42" i="10"/>
  <c r="O42" i="10"/>
  <c r="P42" i="10"/>
  <c r="Q42" i="10"/>
  <c r="R42" i="10"/>
  <c r="S42" i="10"/>
  <c r="T42" i="10"/>
  <c r="U42" i="10"/>
  <c r="C43" i="10"/>
  <c r="D43" i="10"/>
  <c r="E43" i="10"/>
  <c r="F43" i="10"/>
  <c r="G43" i="10"/>
  <c r="H43" i="10"/>
  <c r="I43" i="10"/>
  <c r="J43" i="10"/>
  <c r="K43" i="10"/>
  <c r="L43" i="10"/>
  <c r="M43" i="10"/>
  <c r="N43" i="10"/>
  <c r="O43" i="10"/>
  <c r="P43" i="10"/>
  <c r="Q43" i="10"/>
  <c r="R43" i="10"/>
  <c r="S43" i="10"/>
  <c r="T43" i="10"/>
  <c r="U43" i="10"/>
  <c r="C44" i="10"/>
  <c r="D44" i="10"/>
  <c r="E44" i="10"/>
  <c r="F44" i="10"/>
  <c r="G44" i="10"/>
  <c r="H44" i="10"/>
  <c r="I44" i="10"/>
  <c r="J44" i="10"/>
  <c r="K44" i="10"/>
  <c r="L44" i="10"/>
  <c r="M44" i="10"/>
  <c r="N44" i="10"/>
  <c r="O44" i="10"/>
  <c r="P44" i="10"/>
  <c r="Q44" i="10"/>
  <c r="R44" i="10"/>
  <c r="S44" i="10"/>
  <c r="T44" i="10"/>
  <c r="U44" i="10"/>
  <c r="C45" i="10"/>
  <c r="D45" i="10"/>
  <c r="E45" i="10"/>
  <c r="F45" i="10"/>
  <c r="G45" i="10"/>
  <c r="H45" i="10"/>
  <c r="I45" i="10"/>
  <c r="J45" i="10"/>
  <c r="K45" i="10"/>
  <c r="L45" i="10"/>
  <c r="M45" i="10"/>
  <c r="N45" i="10"/>
  <c r="O45" i="10"/>
  <c r="P45" i="10"/>
  <c r="Q45" i="10"/>
  <c r="R45" i="10"/>
  <c r="S45" i="10"/>
  <c r="T45" i="10"/>
  <c r="U45" i="10"/>
  <c r="C46" i="10"/>
  <c r="D46" i="10"/>
  <c r="E46" i="10"/>
  <c r="F46" i="10"/>
  <c r="G46" i="10"/>
  <c r="H46" i="10"/>
  <c r="I46" i="10"/>
  <c r="J46" i="10"/>
  <c r="K46" i="10"/>
  <c r="L46" i="10"/>
  <c r="M46" i="10"/>
  <c r="N46" i="10"/>
  <c r="O46" i="10"/>
  <c r="P46" i="10"/>
  <c r="Q46" i="10"/>
  <c r="R46" i="10"/>
  <c r="S46" i="10"/>
  <c r="T46" i="10"/>
  <c r="U46" i="10"/>
  <c r="C47" i="10"/>
  <c r="D47" i="10"/>
  <c r="E47" i="10"/>
  <c r="F47" i="10"/>
  <c r="G47" i="10"/>
  <c r="H47" i="10"/>
  <c r="I47" i="10"/>
  <c r="J47" i="10"/>
  <c r="K47" i="10"/>
  <c r="L47" i="10"/>
  <c r="M47" i="10"/>
  <c r="N47" i="10"/>
  <c r="O47" i="10"/>
  <c r="P47" i="10"/>
  <c r="Q47" i="10"/>
  <c r="R47" i="10"/>
  <c r="S47" i="10"/>
  <c r="T47" i="10"/>
  <c r="U47" i="10"/>
  <c r="C48" i="10"/>
  <c r="D48" i="10"/>
  <c r="E48" i="10"/>
  <c r="F48" i="10"/>
  <c r="G48" i="10"/>
  <c r="H48" i="10"/>
  <c r="I48" i="10"/>
  <c r="J48" i="10"/>
  <c r="K48" i="10"/>
  <c r="L48" i="10"/>
  <c r="M48" i="10"/>
  <c r="N48" i="10"/>
  <c r="O48" i="10"/>
  <c r="P48" i="10"/>
  <c r="Q48" i="10"/>
  <c r="R48" i="10"/>
  <c r="S48" i="10"/>
  <c r="T48" i="10"/>
  <c r="U48" i="10"/>
  <c r="C49" i="10"/>
  <c r="D49" i="10"/>
  <c r="E49" i="10"/>
  <c r="F49" i="10"/>
  <c r="G49" i="10"/>
  <c r="H49" i="10"/>
  <c r="I49" i="10"/>
  <c r="J49" i="10"/>
  <c r="K49" i="10"/>
  <c r="L49" i="10"/>
  <c r="M49" i="10"/>
  <c r="N49" i="10"/>
  <c r="O49" i="10"/>
  <c r="P49" i="10"/>
  <c r="Q49" i="10"/>
  <c r="R49" i="10"/>
  <c r="S49" i="10"/>
  <c r="T49" i="10"/>
  <c r="U49" i="10"/>
  <c r="C50" i="10"/>
  <c r="D50" i="10"/>
  <c r="E50" i="10"/>
  <c r="F50" i="10"/>
  <c r="G50" i="10"/>
  <c r="H50" i="10"/>
  <c r="I50" i="10"/>
  <c r="J50" i="10"/>
  <c r="K50" i="10"/>
  <c r="L50" i="10"/>
  <c r="M50" i="10"/>
  <c r="N50" i="10"/>
  <c r="O50" i="10"/>
  <c r="P50" i="10"/>
  <c r="Q50" i="10"/>
  <c r="R50" i="10"/>
  <c r="S50" i="10"/>
  <c r="T50" i="10"/>
  <c r="U50" i="10"/>
  <c r="C51" i="10"/>
  <c r="D51" i="10"/>
  <c r="E51" i="10"/>
  <c r="F51" i="10"/>
  <c r="G51" i="10"/>
  <c r="H51" i="10"/>
  <c r="I51" i="10"/>
  <c r="J51" i="10"/>
  <c r="K51" i="10"/>
  <c r="L51" i="10"/>
  <c r="M51" i="10"/>
  <c r="N51" i="10"/>
  <c r="O51" i="10"/>
  <c r="P51" i="10"/>
  <c r="Q51" i="10"/>
  <c r="R51" i="10"/>
  <c r="S51" i="10"/>
  <c r="T51" i="10"/>
  <c r="U51" i="10"/>
  <c r="C52" i="10"/>
  <c r="D52" i="10"/>
  <c r="E52" i="10"/>
  <c r="F52" i="10"/>
  <c r="G52" i="10"/>
  <c r="H52" i="10"/>
  <c r="I52" i="10"/>
  <c r="J52" i="10"/>
  <c r="K52" i="10"/>
  <c r="L52" i="10"/>
  <c r="M52" i="10"/>
  <c r="N52" i="10"/>
  <c r="O52" i="10"/>
  <c r="P52" i="10"/>
  <c r="Q52" i="10"/>
  <c r="R52" i="10"/>
  <c r="S52" i="10"/>
  <c r="T52" i="10"/>
  <c r="U52" i="10"/>
  <c r="C53" i="10"/>
  <c r="D53" i="10"/>
  <c r="E53" i="10"/>
  <c r="F53" i="10"/>
  <c r="G53" i="10"/>
  <c r="H53" i="10"/>
  <c r="I53" i="10"/>
  <c r="J53" i="10"/>
  <c r="K53" i="10"/>
  <c r="L53" i="10"/>
  <c r="M53" i="10"/>
  <c r="N53" i="10"/>
  <c r="O53" i="10"/>
  <c r="P53" i="10"/>
  <c r="Q53" i="10"/>
  <c r="R53" i="10"/>
  <c r="S53" i="10"/>
  <c r="T53" i="10"/>
  <c r="U53" i="10"/>
  <c r="C54" i="10"/>
  <c r="D54" i="10"/>
  <c r="E54" i="10"/>
  <c r="F54" i="10"/>
  <c r="G54" i="10"/>
  <c r="H54" i="10"/>
  <c r="I54" i="10"/>
  <c r="J54" i="10"/>
  <c r="K54" i="10"/>
  <c r="L54" i="10"/>
  <c r="M54" i="10"/>
  <c r="N54" i="10"/>
  <c r="O54" i="10"/>
  <c r="P54" i="10"/>
  <c r="Q54" i="10"/>
  <c r="R54" i="10"/>
  <c r="S54" i="10"/>
  <c r="T54" i="10"/>
  <c r="U54" i="10"/>
  <c r="C55" i="10"/>
  <c r="D55" i="10"/>
  <c r="E55" i="10"/>
  <c r="F55" i="10"/>
  <c r="G55" i="10"/>
  <c r="H55" i="10"/>
  <c r="I55" i="10"/>
  <c r="J55" i="10"/>
  <c r="K55" i="10"/>
  <c r="L55" i="10"/>
  <c r="M55" i="10"/>
  <c r="N55" i="10"/>
  <c r="O55" i="10"/>
  <c r="P55" i="10"/>
  <c r="Q55" i="10"/>
  <c r="R55" i="10"/>
  <c r="S55" i="10"/>
  <c r="T55" i="10"/>
  <c r="U55" i="10"/>
  <c r="C56" i="10"/>
  <c r="D56" i="10"/>
  <c r="E56" i="10"/>
  <c r="F56" i="10"/>
  <c r="G56" i="10"/>
  <c r="H56" i="10"/>
  <c r="I56" i="10"/>
  <c r="J56" i="10"/>
  <c r="K56" i="10"/>
  <c r="L56" i="10"/>
  <c r="M56" i="10"/>
  <c r="N56" i="10"/>
  <c r="O56" i="10"/>
  <c r="P56" i="10"/>
  <c r="Q56" i="10"/>
  <c r="R56" i="10"/>
  <c r="S56" i="10"/>
  <c r="T56" i="10"/>
  <c r="U56" i="10"/>
  <c r="C57" i="10"/>
  <c r="D57" i="10"/>
  <c r="E57" i="10"/>
  <c r="F57" i="10"/>
  <c r="G57" i="10"/>
  <c r="H57" i="10"/>
  <c r="I57" i="10"/>
  <c r="J57" i="10"/>
  <c r="K57" i="10"/>
  <c r="L57" i="10"/>
  <c r="M57" i="10"/>
  <c r="N57" i="10"/>
  <c r="O57" i="10"/>
  <c r="P57" i="10"/>
  <c r="Q57" i="10"/>
  <c r="R57" i="10"/>
  <c r="S57" i="10"/>
  <c r="T57" i="10"/>
  <c r="U57" i="10"/>
  <c r="C58" i="10"/>
  <c r="D58" i="10"/>
  <c r="E58" i="10"/>
  <c r="F58" i="10"/>
  <c r="G58" i="10"/>
  <c r="H58" i="10"/>
  <c r="I58" i="10"/>
  <c r="J58" i="10"/>
  <c r="K58" i="10"/>
  <c r="L58" i="10"/>
  <c r="M58" i="10"/>
  <c r="N58" i="10"/>
  <c r="O58" i="10"/>
  <c r="P58" i="10"/>
  <c r="Q58" i="10"/>
  <c r="R58" i="10"/>
  <c r="S58" i="10"/>
  <c r="T58" i="10"/>
  <c r="U58" i="10"/>
  <c r="C59" i="10"/>
  <c r="D59" i="10"/>
  <c r="E59" i="10"/>
  <c r="F59" i="10"/>
  <c r="G59" i="10"/>
  <c r="H59" i="10"/>
  <c r="I59" i="10"/>
  <c r="J59" i="10"/>
  <c r="K59" i="10"/>
  <c r="L59" i="10"/>
  <c r="M59" i="10"/>
  <c r="N59" i="10"/>
  <c r="O59" i="10"/>
  <c r="P59" i="10"/>
  <c r="Q59" i="10"/>
  <c r="R59" i="10"/>
  <c r="S59" i="10"/>
  <c r="T59" i="10"/>
  <c r="U59" i="10"/>
  <c r="C60" i="10"/>
  <c r="D60" i="10"/>
  <c r="E60" i="10"/>
  <c r="F60" i="10"/>
  <c r="G60" i="10"/>
  <c r="H60" i="10"/>
  <c r="I60" i="10"/>
  <c r="J60" i="10"/>
  <c r="K60" i="10"/>
  <c r="L60" i="10"/>
  <c r="M60" i="10"/>
  <c r="N60" i="10"/>
  <c r="O60" i="10"/>
  <c r="P60" i="10"/>
  <c r="Q60" i="10"/>
  <c r="R60" i="10"/>
  <c r="S60" i="10"/>
  <c r="T60" i="10"/>
  <c r="U60" i="10"/>
  <c r="C61" i="10"/>
  <c r="D61" i="10"/>
  <c r="E61" i="10"/>
  <c r="F61" i="10"/>
  <c r="G61" i="10"/>
  <c r="H61" i="10"/>
  <c r="I61" i="10"/>
  <c r="J61" i="10"/>
  <c r="K61" i="10"/>
  <c r="L61" i="10"/>
  <c r="M61" i="10"/>
  <c r="N61" i="10"/>
  <c r="O61" i="10"/>
  <c r="P61" i="10"/>
  <c r="Q61" i="10"/>
  <c r="R61" i="10"/>
  <c r="S61" i="10"/>
  <c r="T61" i="10"/>
  <c r="U61" i="10"/>
  <c r="C62" i="10"/>
  <c r="D62" i="10"/>
  <c r="E62" i="10"/>
  <c r="F62" i="10"/>
  <c r="G62" i="10"/>
  <c r="H62" i="10"/>
  <c r="I62" i="10"/>
  <c r="J62" i="10"/>
  <c r="K62" i="10"/>
  <c r="L62" i="10"/>
  <c r="M62" i="10"/>
  <c r="N62" i="10"/>
  <c r="O62" i="10"/>
  <c r="P62" i="10"/>
  <c r="Q62" i="10"/>
  <c r="R62" i="10"/>
  <c r="S62" i="10"/>
  <c r="T62" i="10"/>
  <c r="U62" i="10"/>
  <c r="C63" i="10"/>
  <c r="D63" i="10"/>
  <c r="E63" i="10"/>
  <c r="F63" i="10"/>
  <c r="G63" i="10"/>
  <c r="H63" i="10"/>
  <c r="I63" i="10"/>
  <c r="J63" i="10"/>
  <c r="K63" i="10"/>
  <c r="L63" i="10"/>
  <c r="M63" i="10"/>
  <c r="N63" i="10"/>
  <c r="O63" i="10"/>
  <c r="P63" i="10"/>
  <c r="Q63" i="10"/>
  <c r="R63" i="10"/>
  <c r="S63" i="10"/>
  <c r="T63" i="10"/>
  <c r="U63" i="10"/>
  <c r="C64" i="10"/>
  <c r="D64" i="10"/>
  <c r="E64" i="10"/>
  <c r="F64" i="10"/>
  <c r="G64" i="10"/>
  <c r="H64" i="10"/>
  <c r="I64" i="10"/>
  <c r="J64" i="10"/>
  <c r="K64" i="10"/>
  <c r="L64" i="10"/>
  <c r="M64" i="10"/>
  <c r="N64" i="10"/>
  <c r="O64" i="10"/>
  <c r="P64" i="10"/>
  <c r="Q64" i="10"/>
  <c r="R64" i="10"/>
  <c r="S64" i="10"/>
  <c r="T64" i="10"/>
  <c r="U64" i="10"/>
  <c r="C65" i="10"/>
  <c r="D65" i="10"/>
  <c r="E65" i="10"/>
  <c r="F65" i="10"/>
  <c r="G65" i="10"/>
  <c r="H65" i="10"/>
  <c r="I65" i="10"/>
  <c r="J65" i="10"/>
  <c r="K65" i="10"/>
  <c r="L65" i="10"/>
  <c r="M65" i="10"/>
  <c r="N65" i="10"/>
  <c r="O65" i="10"/>
  <c r="P65" i="10"/>
  <c r="Q65" i="10"/>
  <c r="R65" i="10"/>
  <c r="S65" i="10"/>
  <c r="T65" i="10"/>
  <c r="U65" i="10"/>
  <c r="C66" i="10"/>
  <c r="D66" i="10"/>
  <c r="E66" i="10"/>
  <c r="F66" i="10"/>
  <c r="G66" i="10"/>
  <c r="H66" i="10"/>
  <c r="I66" i="10"/>
  <c r="J66" i="10"/>
  <c r="K66" i="10"/>
  <c r="L66" i="10"/>
  <c r="M66" i="10"/>
  <c r="N66" i="10"/>
  <c r="O66" i="10"/>
  <c r="P66" i="10"/>
  <c r="Q66" i="10"/>
  <c r="R66" i="10"/>
  <c r="S66" i="10"/>
  <c r="T66" i="10"/>
  <c r="U66" i="10"/>
  <c r="C67" i="10"/>
  <c r="D67" i="10"/>
  <c r="E67" i="10"/>
  <c r="F67" i="10"/>
  <c r="G67" i="10"/>
  <c r="H67" i="10"/>
  <c r="I67" i="10"/>
  <c r="J67" i="10"/>
  <c r="K67" i="10"/>
  <c r="L67" i="10"/>
  <c r="M67" i="10"/>
  <c r="N67" i="10"/>
  <c r="O67" i="10"/>
  <c r="P67" i="10"/>
  <c r="Q67" i="10"/>
  <c r="R67" i="10"/>
  <c r="S67" i="10"/>
  <c r="T67" i="10"/>
  <c r="U67" i="10"/>
  <c r="C68" i="10"/>
  <c r="D68" i="10"/>
  <c r="E68" i="10"/>
  <c r="F68" i="10"/>
  <c r="G68" i="10"/>
  <c r="H68" i="10"/>
  <c r="I68" i="10"/>
  <c r="J68" i="10"/>
  <c r="K68" i="10"/>
  <c r="L68" i="10"/>
  <c r="M68" i="10"/>
  <c r="N68" i="10"/>
  <c r="O68" i="10"/>
  <c r="P68" i="10"/>
  <c r="Q68" i="10"/>
  <c r="R68" i="10"/>
  <c r="S68" i="10"/>
  <c r="T68" i="10"/>
  <c r="U68" i="10"/>
  <c r="C69" i="10"/>
  <c r="D69" i="10"/>
  <c r="E69" i="10"/>
  <c r="F69" i="10"/>
  <c r="G69" i="10"/>
  <c r="H69" i="10"/>
  <c r="I69" i="10"/>
  <c r="J69" i="10"/>
  <c r="K69" i="10"/>
  <c r="L69" i="10"/>
  <c r="M69" i="10"/>
  <c r="N69" i="10"/>
  <c r="O69" i="10"/>
  <c r="P69" i="10"/>
  <c r="Q69" i="10"/>
  <c r="R69" i="10"/>
  <c r="S69" i="10"/>
  <c r="T69" i="10"/>
  <c r="U69" i="10"/>
  <c r="C70" i="10"/>
  <c r="D70" i="10"/>
  <c r="E70" i="10"/>
  <c r="F70" i="10"/>
  <c r="G70" i="10"/>
  <c r="H70" i="10"/>
  <c r="I70" i="10"/>
  <c r="J70" i="10"/>
  <c r="K70" i="10"/>
  <c r="L70" i="10"/>
  <c r="M70" i="10"/>
  <c r="N70" i="10"/>
  <c r="O70" i="10"/>
  <c r="P70" i="10"/>
  <c r="Q70" i="10"/>
  <c r="R70" i="10"/>
  <c r="S70" i="10"/>
  <c r="T70" i="10"/>
  <c r="U70" i="10"/>
  <c r="C71" i="10"/>
  <c r="D71" i="10"/>
  <c r="E71" i="10"/>
  <c r="F71" i="10"/>
  <c r="G71" i="10"/>
  <c r="H71" i="10"/>
  <c r="I71" i="10"/>
  <c r="J71" i="10"/>
  <c r="K71" i="10"/>
  <c r="L71" i="10"/>
  <c r="M71" i="10"/>
  <c r="N71" i="10"/>
  <c r="O71" i="10"/>
  <c r="P71" i="10"/>
  <c r="Q71" i="10"/>
  <c r="R71" i="10"/>
  <c r="S71" i="10"/>
  <c r="T71" i="10"/>
  <c r="U71" i="10"/>
  <c r="C72" i="10"/>
  <c r="D72" i="10"/>
  <c r="E72" i="10"/>
  <c r="F72" i="10"/>
  <c r="G72" i="10"/>
  <c r="H72" i="10"/>
  <c r="I72" i="10"/>
  <c r="J72" i="10"/>
  <c r="K72" i="10"/>
  <c r="L72" i="10"/>
  <c r="M72" i="10"/>
  <c r="N72" i="10"/>
  <c r="O72" i="10"/>
  <c r="P72" i="10"/>
  <c r="Q72" i="10"/>
  <c r="R72" i="10"/>
  <c r="S72" i="10"/>
  <c r="T72" i="10"/>
  <c r="U72" i="10"/>
  <c r="C73" i="10"/>
  <c r="D73" i="10"/>
  <c r="E73" i="10"/>
  <c r="F73" i="10"/>
  <c r="G73" i="10"/>
  <c r="H73" i="10"/>
  <c r="I73" i="10"/>
  <c r="J73" i="10"/>
  <c r="K73" i="10"/>
  <c r="L73" i="10"/>
  <c r="M73" i="10"/>
  <c r="N73" i="10"/>
  <c r="O73" i="10"/>
  <c r="P73" i="10"/>
  <c r="Q73" i="10"/>
  <c r="R73" i="10"/>
  <c r="S73" i="10"/>
  <c r="T73" i="10"/>
  <c r="U73" i="10"/>
  <c r="C74" i="10"/>
  <c r="D74" i="10"/>
  <c r="E74" i="10"/>
  <c r="F74" i="10"/>
  <c r="G74" i="10"/>
  <c r="H74" i="10"/>
  <c r="I74" i="10"/>
  <c r="J74" i="10"/>
  <c r="K74" i="10"/>
  <c r="L74" i="10"/>
  <c r="M74" i="10"/>
  <c r="N74" i="10"/>
  <c r="O74" i="10"/>
  <c r="P74" i="10"/>
  <c r="Q74" i="10"/>
  <c r="R74" i="10"/>
  <c r="S74" i="10"/>
  <c r="T74" i="10"/>
  <c r="U74" i="10"/>
  <c r="C75" i="10"/>
  <c r="D75" i="10"/>
  <c r="E75" i="10"/>
  <c r="F75" i="10"/>
  <c r="G75" i="10"/>
  <c r="H75" i="10"/>
  <c r="I75" i="10"/>
  <c r="J75" i="10"/>
  <c r="K75" i="10"/>
  <c r="L75" i="10"/>
  <c r="M75" i="10"/>
  <c r="N75" i="10"/>
  <c r="O75" i="10"/>
  <c r="P75" i="10"/>
  <c r="Q75" i="10"/>
  <c r="R75" i="10"/>
  <c r="S75" i="10"/>
  <c r="T75" i="10"/>
  <c r="U75" i="10"/>
  <c r="C76" i="10"/>
  <c r="D76" i="10"/>
  <c r="E76" i="10"/>
  <c r="F76" i="10"/>
  <c r="G76" i="10"/>
  <c r="H76" i="10"/>
  <c r="I76" i="10"/>
  <c r="J76" i="10"/>
  <c r="K76" i="10"/>
  <c r="L76" i="10"/>
  <c r="M76" i="10"/>
  <c r="N76" i="10"/>
  <c r="O76" i="10"/>
  <c r="P76" i="10"/>
  <c r="Q76" i="10"/>
  <c r="R76" i="10"/>
  <c r="S76" i="10"/>
  <c r="T76" i="10"/>
  <c r="U76" i="10"/>
  <c r="C77" i="10"/>
  <c r="D77" i="10"/>
  <c r="E77" i="10"/>
  <c r="F77" i="10"/>
  <c r="G77" i="10"/>
  <c r="H77" i="10"/>
  <c r="I77" i="10"/>
  <c r="J77" i="10"/>
  <c r="K77" i="10"/>
  <c r="L77" i="10"/>
  <c r="M77" i="10"/>
  <c r="N77" i="10"/>
  <c r="O77" i="10"/>
  <c r="P77" i="10"/>
  <c r="Q77" i="10"/>
  <c r="R77" i="10"/>
  <c r="S77" i="10"/>
  <c r="T77" i="10"/>
  <c r="U77" i="10"/>
  <c r="C78" i="10"/>
  <c r="D78" i="10"/>
  <c r="E78" i="10"/>
  <c r="F78" i="10"/>
  <c r="G78" i="10"/>
  <c r="H78" i="10"/>
  <c r="I78" i="10"/>
  <c r="J78" i="10"/>
  <c r="K78" i="10"/>
  <c r="L78" i="10"/>
  <c r="M78" i="10"/>
  <c r="N78" i="10"/>
  <c r="O78" i="10"/>
  <c r="P78" i="10"/>
  <c r="Q78" i="10"/>
  <c r="R78" i="10"/>
  <c r="S78" i="10"/>
  <c r="T78" i="10"/>
  <c r="U78" i="10"/>
  <c r="C79" i="10"/>
  <c r="D79" i="10"/>
  <c r="E79" i="10"/>
  <c r="F79" i="10"/>
  <c r="G79" i="10"/>
  <c r="H79" i="10"/>
  <c r="I79" i="10"/>
  <c r="J79" i="10"/>
  <c r="K79" i="10"/>
  <c r="L79" i="10"/>
  <c r="M79" i="10"/>
  <c r="N79" i="10"/>
  <c r="O79" i="10"/>
  <c r="P79" i="10"/>
  <c r="Q79" i="10"/>
  <c r="R79" i="10"/>
  <c r="S79" i="10"/>
  <c r="T79" i="10"/>
  <c r="U79" i="10"/>
  <c r="C80" i="10"/>
  <c r="D80" i="10"/>
  <c r="E80" i="10"/>
  <c r="F80" i="10"/>
  <c r="G80" i="10"/>
  <c r="H80" i="10"/>
  <c r="I80" i="10"/>
  <c r="J80" i="10"/>
  <c r="K80" i="10"/>
  <c r="L80" i="10"/>
  <c r="M80" i="10"/>
  <c r="N80" i="10"/>
  <c r="O80" i="10"/>
  <c r="P80" i="10"/>
  <c r="Q80" i="10"/>
  <c r="R80" i="10"/>
  <c r="S80" i="10"/>
  <c r="T80" i="10"/>
  <c r="U80" i="10"/>
  <c r="C81" i="10"/>
  <c r="D81" i="10"/>
  <c r="E81" i="10"/>
  <c r="F81" i="10"/>
  <c r="G81" i="10"/>
  <c r="H81" i="10"/>
  <c r="I81" i="10"/>
  <c r="J81" i="10"/>
  <c r="K81" i="10"/>
  <c r="L81" i="10"/>
  <c r="M81" i="10"/>
  <c r="N81" i="10"/>
  <c r="O81" i="10"/>
  <c r="P81" i="10"/>
  <c r="Q81" i="10"/>
  <c r="R81" i="10"/>
  <c r="S81" i="10"/>
  <c r="T81" i="10"/>
  <c r="U81" i="10"/>
  <c r="C82" i="10"/>
  <c r="D82" i="10"/>
  <c r="E82" i="10"/>
  <c r="F82" i="10"/>
  <c r="G82" i="10"/>
  <c r="H82" i="10"/>
  <c r="I82" i="10"/>
  <c r="J82" i="10"/>
  <c r="K82" i="10"/>
  <c r="L82" i="10"/>
  <c r="M82" i="10"/>
  <c r="N82" i="10"/>
  <c r="O82" i="10"/>
  <c r="P82" i="10"/>
  <c r="Q82" i="10"/>
  <c r="R82" i="10"/>
  <c r="S82" i="10"/>
  <c r="T82" i="10"/>
  <c r="U82" i="10"/>
  <c r="C83" i="10"/>
  <c r="D83" i="10"/>
  <c r="E83" i="10"/>
  <c r="F83" i="10"/>
  <c r="G83" i="10"/>
  <c r="H83" i="10"/>
  <c r="I83" i="10"/>
  <c r="J83" i="10"/>
  <c r="K83" i="10"/>
  <c r="L83" i="10"/>
  <c r="M83" i="10"/>
  <c r="N83" i="10"/>
  <c r="O83" i="10"/>
  <c r="P83" i="10"/>
  <c r="Q83" i="10"/>
  <c r="R83" i="10"/>
  <c r="S83" i="10"/>
  <c r="T83" i="10"/>
  <c r="U83" i="10"/>
  <c r="C84" i="10"/>
  <c r="D84" i="10"/>
  <c r="E84" i="10"/>
  <c r="F84" i="10"/>
  <c r="G84" i="10"/>
  <c r="H84" i="10"/>
  <c r="I84" i="10"/>
  <c r="J84" i="10"/>
  <c r="K84" i="10"/>
  <c r="L84" i="10"/>
  <c r="M84" i="10"/>
  <c r="N84" i="10"/>
  <c r="O84" i="10"/>
  <c r="P84" i="10"/>
  <c r="Q84" i="10"/>
  <c r="R84" i="10"/>
  <c r="S84" i="10"/>
  <c r="T84" i="10"/>
  <c r="U84" i="10"/>
  <c r="C85" i="10"/>
  <c r="D85" i="10"/>
  <c r="E85" i="10"/>
  <c r="F85" i="10"/>
  <c r="G85" i="10"/>
  <c r="H85" i="10"/>
  <c r="I85" i="10"/>
  <c r="J85" i="10"/>
  <c r="K85" i="10"/>
  <c r="L85" i="10"/>
  <c r="M85" i="10"/>
  <c r="N85" i="10"/>
  <c r="O85" i="10"/>
  <c r="P85" i="10"/>
  <c r="Q85" i="10"/>
  <c r="R85" i="10"/>
  <c r="S85" i="10"/>
  <c r="T85" i="10"/>
  <c r="U85" i="10"/>
  <c r="C86" i="10"/>
  <c r="D86" i="10"/>
  <c r="E86" i="10"/>
  <c r="F86" i="10"/>
  <c r="G86" i="10"/>
  <c r="H86" i="10"/>
  <c r="I86" i="10"/>
  <c r="J86" i="10"/>
  <c r="K86" i="10"/>
  <c r="L86" i="10"/>
  <c r="M86" i="10"/>
  <c r="N86" i="10"/>
  <c r="O86" i="10"/>
  <c r="P86" i="10"/>
  <c r="Q86" i="10"/>
  <c r="R86" i="10"/>
  <c r="S86" i="10"/>
  <c r="T86" i="10"/>
  <c r="U86" i="10"/>
  <c r="C87" i="10"/>
  <c r="D87" i="10"/>
  <c r="E87" i="10"/>
  <c r="F87" i="10"/>
  <c r="G87" i="10"/>
  <c r="H87" i="10"/>
  <c r="I87" i="10"/>
  <c r="J87" i="10"/>
  <c r="K87" i="10"/>
  <c r="L87" i="10"/>
  <c r="M87" i="10"/>
  <c r="N87" i="10"/>
  <c r="O87" i="10"/>
  <c r="P87" i="10"/>
  <c r="Q87" i="10"/>
  <c r="R87" i="10"/>
  <c r="S87" i="10"/>
  <c r="T87" i="10"/>
  <c r="U87" i="10"/>
  <c r="C88" i="10"/>
  <c r="D88" i="10"/>
  <c r="E88" i="10"/>
  <c r="F88" i="10"/>
  <c r="G88" i="10"/>
  <c r="H88" i="10"/>
  <c r="I88" i="10"/>
  <c r="J88" i="10"/>
  <c r="K88" i="10"/>
  <c r="L88" i="10"/>
  <c r="M88" i="10"/>
  <c r="N88" i="10"/>
  <c r="O88" i="10"/>
  <c r="P88" i="10"/>
  <c r="Q88" i="10"/>
  <c r="R88" i="10"/>
  <c r="S88" i="10"/>
  <c r="T88" i="10"/>
  <c r="U88" i="10"/>
  <c r="C89" i="10"/>
  <c r="D89" i="10"/>
  <c r="E89" i="10"/>
  <c r="F89" i="10"/>
  <c r="G89" i="10"/>
  <c r="H89" i="10"/>
  <c r="I89" i="10"/>
  <c r="J89" i="10"/>
  <c r="K89" i="10"/>
  <c r="L89" i="10"/>
  <c r="M89" i="10"/>
  <c r="N89" i="10"/>
  <c r="O89" i="10"/>
  <c r="P89" i="10"/>
  <c r="Q89" i="10"/>
  <c r="R89" i="10"/>
  <c r="S89" i="10"/>
  <c r="T89" i="10"/>
  <c r="U89" i="10"/>
  <c r="C90" i="10"/>
  <c r="D90" i="10"/>
  <c r="E90" i="10"/>
  <c r="F90" i="10"/>
  <c r="G90" i="10"/>
  <c r="H90" i="10"/>
  <c r="I90" i="10"/>
  <c r="J90" i="10"/>
  <c r="K90" i="10"/>
  <c r="L90" i="10"/>
  <c r="M90" i="10"/>
  <c r="N90" i="10"/>
  <c r="O90" i="10"/>
  <c r="P90" i="10"/>
  <c r="Q90" i="10"/>
  <c r="R90" i="10"/>
  <c r="S90" i="10"/>
  <c r="T90" i="10"/>
  <c r="U90" i="10"/>
  <c r="C91" i="10"/>
  <c r="D91" i="10"/>
  <c r="E91" i="10"/>
  <c r="F91" i="10"/>
  <c r="G91" i="10"/>
  <c r="H91" i="10"/>
  <c r="I91" i="10"/>
  <c r="J91" i="10"/>
  <c r="K91" i="10"/>
  <c r="L91" i="10"/>
  <c r="M91" i="10"/>
  <c r="N91" i="10"/>
  <c r="O91" i="10"/>
  <c r="P91" i="10"/>
  <c r="Q91" i="10"/>
  <c r="R91" i="10"/>
  <c r="S91" i="10"/>
  <c r="T91" i="10"/>
  <c r="U91" i="10"/>
  <c r="C92" i="10"/>
  <c r="D92" i="10"/>
  <c r="E92" i="10"/>
  <c r="F92" i="10"/>
  <c r="G92" i="10"/>
  <c r="H92" i="10"/>
  <c r="I92" i="10"/>
  <c r="J92" i="10"/>
  <c r="K92" i="10"/>
  <c r="L92" i="10"/>
  <c r="M92" i="10"/>
  <c r="N92" i="10"/>
  <c r="O92" i="10"/>
  <c r="P92" i="10"/>
  <c r="Q92" i="10"/>
  <c r="R92" i="10"/>
  <c r="S92" i="10"/>
  <c r="T92" i="10"/>
  <c r="U92" i="10"/>
  <c r="C93" i="10"/>
  <c r="D93" i="10"/>
  <c r="E93" i="10"/>
  <c r="F93" i="10"/>
  <c r="G93" i="10"/>
  <c r="H93" i="10"/>
  <c r="I93" i="10"/>
  <c r="J93" i="10"/>
  <c r="K93" i="10"/>
  <c r="L93" i="10"/>
  <c r="M93" i="10"/>
  <c r="N93" i="10"/>
  <c r="O93" i="10"/>
  <c r="P93" i="10"/>
  <c r="Q93" i="10"/>
  <c r="R93" i="10"/>
  <c r="S93" i="10"/>
  <c r="T93" i="10"/>
  <c r="U93" i="10"/>
  <c r="C94" i="10"/>
  <c r="D94" i="10"/>
  <c r="E94" i="10"/>
  <c r="F94" i="10"/>
  <c r="G94" i="10"/>
  <c r="H94" i="10"/>
  <c r="I94" i="10"/>
  <c r="J94" i="10"/>
  <c r="K94" i="10"/>
  <c r="L94" i="10"/>
  <c r="M94" i="10"/>
  <c r="N94" i="10"/>
  <c r="O94" i="10"/>
  <c r="P94" i="10"/>
  <c r="Q94" i="10"/>
  <c r="R94" i="10"/>
  <c r="S94" i="10"/>
  <c r="T94" i="10"/>
  <c r="U94" i="10"/>
  <c r="C95" i="10"/>
  <c r="D95" i="10"/>
  <c r="E95" i="10"/>
  <c r="F95" i="10"/>
  <c r="G95" i="10"/>
  <c r="H95" i="10"/>
  <c r="I95" i="10"/>
  <c r="J95" i="10"/>
  <c r="K95" i="10"/>
  <c r="L95" i="10"/>
  <c r="M95" i="10"/>
  <c r="N95" i="10"/>
  <c r="O95" i="10"/>
  <c r="P95" i="10"/>
  <c r="Q95" i="10"/>
  <c r="R95" i="10"/>
  <c r="S95" i="10"/>
  <c r="T95" i="10"/>
  <c r="U95" i="10"/>
  <c r="C96" i="10"/>
  <c r="D96" i="10"/>
  <c r="E96" i="10"/>
  <c r="F96" i="10"/>
  <c r="G96" i="10"/>
  <c r="H96" i="10"/>
  <c r="I96" i="10"/>
  <c r="J96" i="10"/>
  <c r="K96" i="10"/>
  <c r="L96" i="10"/>
  <c r="M96" i="10"/>
  <c r="N96" i="10"/>
  <c r="O96" i="10"/>
  <c r="P96" i="10"/>
  <c r="Q96" i="10"/>
  <c r="R96" i="10"/>
  <c r="S96" i="10"/>
  <c r="T96" i="10"/>
  <c r="U96" i="10"/>
  <c r="C97" i="10"/>
  <c r="D97" i="10"/>
  <c r="E97" i="10"/>
  <c r="F97" i="10"/>
  <c r="G97" i="10"/>
  <c r="H97" i="10"/>
  <c r="I97" i="10"/>
  <c r="J97" i="10"/>
  <c r="K97" i="10"/>
  <c r="L97" i="10"/>
  <c r="M97" i="10"/>
  <c r="N97" i="10"/>
  <c r="O97" i="10"/>
  <c r="P97" i="10"/>
  <c r="Q97" i="10"/>
  <c r="R97" i="10"/>
  <c r="S97" i="10"/>
  <c r="T97" i="10"/>
  <c r="U97" i="10"/>
  <c r="C98" i="10"/>
  <c r="D98" i="10"/>
  <c r="E98" i="10"/>
  <c r="F98" i="10"/>
  <c r="G98" i="10"/>
  <c r="H98" i="10"/>
  <c r="I98" i="10"/>
  <c r="J98" i="10"/>
  <c r="K98" i="10"/>
  <c r="L98" i="10"/>
  <c r="M98" i="10"/>
  <c r="N98" i="10"/>
  <c r="O98" i="10"/>
  <c r="P98" i="10"/>
  <c r="Q98" i="10"/>
  <c r="R98" i="10"/>
  <c r="S98" i="10"/>
  <c r="T98" i="10"/>
  <c r="U98" i="10"/>
  <c r="C99" i="10"/>
  <c r="D99" i="10"/>
  <c r="E99" i="10"/>
  <c r="F99" i="10"/>
  <c r="G99" i="10"/>
  <c r="H99" i="10"/>
  <c r="I99" i="10"/>
  <c r="J99" i="10"/>
  <c r="K99" i="10"/>
  <c r="L99" i="10"/>
  <c r="M99" i="10"/>
  <c r="N99" i="10"/>
  <c r="O99" i="10"/>
  <c r="P99" i="10"/>
  <c r="Q99" i="10"/>
  <c r="R99" i="10"/>
  <c r="S99" i="10"/>
  <c r="T99" i="10"/>
  <c r="U99" i="10"/>
  <c r="C100" i="10"/>
  <c r="D100" i="10"/>
  <c r="E100" i="10"/>
  <c r="F100" i="10"/>
  <c r="G100" i="10"/>
  <c r="H100" i="10"/>
  <c r="I100" i="10"/>
  <c r="J100" i="10"/>
  <c r="K100" i="10"/>
  <c r="L100" i="10"/>
  <c r="M100" i="10"/>
  <c r="N100" i="10"/>
  <c r="O100" i="10"/>
  <c r="P100" i="10"/>
  <c r="Q100" i="10"/>
  <c r="R100" i="10"/>
  <c r="S100" i="10"/>
  <c r="T100" i="10"/>
  <c r="U100" i="10"/>
  <c r="C101" i="10"/>
  <c r="D101" i="10"/>
  <c r="E101" i="10"/>
  <c r="F101" i="10"/>
  <c r="G101" i="10"/>
  <c r="H101" i="10"/>
  <c r="I101" i="10"/>
  <c r="J101" i="10"/>
  <c r="K101" i="10"/>
  <c r="L101" i="10"/>
  <c r="M101" i="10"/>
  <c r="N101" i="10"/>
  <c r="O101" i="10"/>
  <c r="P101" i="10"/>
  <c r="Q101" i="10"/>
  <c r="R101" i="10"/>
  <c r="S101" i="10"/>
  <c r="T101" i="10"/>
  <c r="U101" i="10"/>
  <c r="C102" i="10"/>
  <c r="D102" i="10"/>
  <c r="E102" i="10"/>
  <c r="F102" i="10"/>
  <c r="G102" i="10"/>
  <c r="H102" i="10"/>
  <c r="I102" i="10"/>
  <c r="J102" i="10"/>
  <c r="K102" i="10"/>
  <c r="L102" i="10"/>
  <c r="M102" i="10"/>
  <c r="N102" i="10"/>
  <c r="O102" i="10"/>
  <c r="P102" i="10"/>
  <c r="Q102" i="10"/>
  <c r="R102" i="10"/>
  <c r="S102" i="10"/>
  <c r="T102" i="10"/>
  <c r="U102" i="10"/>
  <c r="C103" i="10"/>
  <c r="D103" i="10"/>
  <c r="E103" i="10"/>
  <c r="F103" i="10"/>
  <c r="G103" i="10"/>
  <c r="H103" i="10"/>
  <c r="I103" i="10"/>
  <c r="J103" i="10"/>
  <c r="K103" i="10"/>
  <c r="L103" i="10"/>
  <c r="M103" i="10"/>
  <c r="N103" i="10"/>
  <c r="O103" i="10"/>
  <c r="P103" i="10"/>
  <c r="Q103" i="10"/>
  <c r="R103" i="10"/>
  <c r="S103" i="10"/>
  <c r="T103" i="10"/>
  <c r="U103" i="10"/>
  <c r="C104" i="10"/>
  <c r="D104" i="10"/>
  <c r="E104" i="10"/>
  <c r="F104" i="10"/>
  <c r="G104" i="10"/>
  <c r="H104" i="10"/>
  <c r="I104" i="10"/>
  <c r="J104" i="10"/>
  <c r="K104" i="10"/>
  <c r="L104" i="10"/>
  <c r="M104" i="10"/>
  <c r="N104" i="10"/>
  <c r="O104" i="10"/>
  <c r="P104" i="10"/>
  <c r="Q104" i="10"/>
  <c r="R104" i="10"/>
  <c r="S104" i="10"/>
  <c r="T104" i="10"/>
  <c r="U104" i="10"/>
  <c r="C105" i="10"/>
  <c r="D105" i="10"/>
  <c r="E105" i="10"/>
  <c r="F105" i="10"/>
  <c r="G105" i="10"/>
  <c r="H105" i="10"/>
  <c r="I105" i="10"/>
  <c r="J105" i="10"/>
  <c r="K105" i="10"/>
  <c r="L105" i="10"/>
  <c r="M105" i="10"/>
  <c r="N105" i="10"/>
  <c r="O105" i="10"/>
  <c r="P105" i="10"/>
  <c r="Q105" i="10"/>
  <c r="R105" i="10"/>
  <c r="S105" i="10"/>
  <c r="T105" i="10"/>
  <c r="U105" i="10"/>
  <c r="C106" i="10"/>
  <c r="D106" i="10"/>
  <c r="E106" i="10"/>
  <c r="F106" i="10"/>
  <c r="G106" i="10"/>
  <c r="H106" i="10"/>
  <c r="I106" i="10"/>
  <c r="J106" i="10"/>
  <c r="K106" i="10"/>
  <c r="L106" i="10"/>
  <c r="M106" i="10"/>
  <c r="N106" i="10"/>
  <c r="O106" i="10"/>
  <c r="P106" i="10"/>
  <c r="Q106" i="10"/>
  <c r="R106" i="10"/>
  <c r="S106" i="10"/>
  <c r="T106" i="10"/>
  <c r="U106" i="10"/>
  <c r="C107" i="10"/>
  <c r="D107" i="10"/>
  <c r="E107" i="10"/>
  <c r="F107" i="10"/>
  <c r="G107" i="10"/>
  <c r="H107" i="10"/>
  <c r="I107" i="10"/>
  <c r="J107" i="10"/>
  <c r="K107" i="10"/>
  <c r="L107" i="10"/>
  <c r="M107" i="10"/>
  <c r="N107" i="10"/>
  <c r="O107" i="10"/>
  <c r="P107" i="10"/>
  <c r="Q107" i="10"/>
  <c r="R107" i="10"/>
  <c r="S107" i="10"/>
  <c r="T107" i="10"/>
  <c r="U107" i="10"/>
  <c r="C108" i="10"/>
  <c r="D108" i="10"/>
  <c r="E108" i="10"/>
  <c r="F108" i="10"/>
  <c r="G108" i="10"/>
  <c r="H108" i="10"/>
  <c r="I108" i="10"/>
  <c r="J108" i="10"/>
  <c r="K108" i="10"/>
  <c r="L108" i="10"/>
  <c r="M108" i="10"/>
  <c r="N108" i="10"/>
  <c r="O108" i="10"/>
  <c r="P108" i="10"/>
  <c r="Q108" i="10"/>
  <c r="R108" i="10"/>
  <c r="S108" i="10"/>
  <c r="T108" i="10"/>
  <c r="U108" i="10"/>
  <c r="C109" i="10"/>
  <c r="D109" i="10"/>
  <c r="E109" i="10"/>
  <c r="F109" i="10"/>
  <c r="G109" i="10"/>
  <c r="H109" i="10"/>
  <c r="I109" i="10"/>
  <c r="J109" i="10"/>
  <c r="K109" i="10"/>
  <c r="L109" i="10"/>
  <c r="M109" i="10"/>
  <c r="N109" i="10"/>
  <c r="O109" i="10"/>
  <c r="P109" i="10"/>
  <c r="Q109" i="10"/>
  <c r="R109" i="10"/>
  <c r="S109" i="10"/>
  <c r="T109" i="10"/>
  <c r="U109" i="10"/>
  <c r="C110" i="10"/>
  <c r="D110" i="10"/>
  <c r="E110" i="10"/>
  <c r="F110" i="10"/>
  <c r="G110" i="10"/>
  <c r="H110" i="10"/>
  <c r="I110" i="10"/>
  <c r="J110" i="10"/>
  <c r="K110" i="10"/>
  <c r="L110" i="10"/>
  <c r="M110" i="10"/>
  <c r="N110" i="10"/>
  <c r="O110" i="10"/>
  <c r="P110" i="10"/>
  <c r="Q110" i="10"/>
  <c r="R110" i="10"/>
  <c r="S110" i="10"/>
  <c r="T110" i="10"/>
  <c r="U110" i="10"/>
  <c r="C111" i="10"/>
  <c r="D111" i="10"/>
  <c r="E111" i="10"/>
  <c r="F111" i="10"/>
  <c r="G111" i="10"/>
  <c r="H111" i="10"/>
  <c r="I111" i="10"/>
  <c r="J111" i="10"/>
  <c r="K111" i="10"/>
  <c r="L111" i="10"/>
  <c r="M111" i="10"/>
  <c r="N111" i="10"/>
  <c r="O111" i="10"/>
  <c r="P111" i="10"/>
  <c r="Q111" i="10"/>
  <c r="R111" i="10"/>
  <c r="S111" i="10"/>
  <c r="T111" i="10"/>
  <c r="U111" i="10"/>
  <c r="C112" i="10"/>
  <c r="D112" i="10"/>
  <c r="E112" i="10"/>
  <c r="F112" i="10"/>
  <c r="G112" i="10"/>
  <c r="H112" i="10"/>
  <c r="I112" i="10"/>
  <c r="J112" i="10"/>
  <c r="K112" i="10"/>
  <c r="L112" i="10"/>
  <c r="M112" i="10"/>
  <c r="N112" i="10"/>
  <c r="O112" i="10"/>
  <c r="P112" i="10"/>
  <c r="Q112" i="10"/>
  <c r="R112" i="10"/>
  <c r="S112" i="10"/>
  <c r="T112" i="10"/>
  <c r="U112" i="10"/>
  <c r="C113" i="10"/>
  <c r="D113" i="10"/>
  <c r="E113" i="10"/>
  <c r="F113" i="10"/>
  <c r="G113" i="10"/>
  <c r="H113" i="10"/>
  <c r="I113" i="10"/>
  <c r="J113" i="10"/>
  <c r="K113" i="10"/>
  <c r="L113" i="10"/>
  <c r="M113" i="10"/>
  <c r="N113" i="10"/>
  <c r="O113" i="10"/>
  <c r="P113" i="10"/>
  <c r="Q113" i="10"/>
  <c r="R113" i="10"/>
  <c r="S113" i="10"/>
  <c r="T113" i="10"/>
  <c r="U113" i="10"/>
  <c r="C114" i="10"/>
  <c r="D114" i="10"/>
  <c r="E114" i="10"/>
  <c r="F114" i="10"/>
  <c r="G114" i="10"/>
  <c r="H114" i="10"/>
  <c r="I114" i="10"/>
  <c r="J114" i="10"/>
  <c r="K114" i="10"/>
  <c r="L114" i="10"/>
  <c r="M114" i="10"/>
  <c r="N114" i="10"/>
  <c r="O114" i="10"/>
  <c r="P114" i="10"/>
  <c r="Q114" i="10"/>
  <c r="R114" i="10"/>
  <c r="S114" i="10"/>
  <c r="T114" i="10"/>
  <c r="U114" i="10"/>
  <c r="C115" i="10"/>
  <c r="D115" i="10"/>
  <c r="E115" i="10"/>
  <c r="F115" i="10"/>
  <c r="G115" i="10"/>
  <c r="H115" i="10"/>
  <c r="I115" i="10"/>
  <c r="J115" i="10"/>
  <c r="K115" i="10"/>
  <c r="L115" i="10"/>
  <c r="M115" i="10"/>
  <c r="N115" i="10"/>
  <c r="O115" i="10"/>
  <c r="P115" i="10"/>
  <c r="Q115" i="10"/>
  <c r="R115" i="10"/>
  <c r="S115" i="10"/>
  <c r="T115" i="10"/>
  <c r="U115" i="10"/>
  <c r="C116" i="10"/>
  <c r="D116" i="10"/>
  <c r="E116" i="10"/>
  <c r="F116" i="10"/>
  <c r="G116" i="10"/>
  <c r="H116" i="10"/>
  <c r="I116" i="10"/>
  <c r="J116" i="10"/>
  <c r="K116" i="10"/>
  <c r="L116" i="10"/>
  <c r="M116" i="10"/>
  <c r="N116" i="10"/>
  <c r="O116" i="10"/>
  <c r="P116" i="10"/>
  <c r="Q116" i="10"/>
  <c r="R116" i="10"/>
  <c r="S116" i="10"/>
  <c r="T116" i="10"/>
  <c r="U116" i="10"/>
  <c r="C117" i="10"/>
  <c r="D117" i="10"/>
  <c r="E117" i="10"/>
  <c r="F117" i="10"/>
  <c r="G117" i="10"/>
  <c r="H117" i="10"/>
  <c r="I117" i="10"/>
  <c r="J117" i="10"/>
  <c r="K117" i="10"/>
  <c r="L117" i="10"/>
  <c r="M117" i="10"/>
  <c r="N117" i="10"/>
  <c r="O117" i="10"/>
  <c r="P117" i="10"/>
  <c r="Q117" i="10"/>
  <c r="R117" i="10"/>
  <c r="S117" i="10"/>
  <c r="T117" i="10"/>
  <c r="U117" i="10"/>
  <c r="C118" i="10"/>
  <c r="D118" i="10"/>
  <c r="E118" i="10"/>
  <c r="F118" i="10"/>
  <c r="G118" i="10"/>
  <c r="H118" i="10"/>
  <c r="I118" i="10"/>
  <c r="J118" i="10"/>
  <c r="K118" i="10"/>
  <c r="L118" i="10"/>
  <c r="M118" i="10"/>
  <c r="N118" i="10"/>
  <c r="O118" i="10"/>
  <c r="P118" i="10"/>
  <c r="Q118" i="10"/>
  <c r="R118" i="10"/>
  <c r="S118" i="10"/>
  <c r="T118" i="10"/>
  <c r="U118" i="10"/>
  <c r="C119" i="10"/>
  <c r="D119" i="10"/>
  <c r="E119" i="10"/>
  <c r="F119" i="10"/>
  <c r="G119" i="10"/>
  <c r="H119" i="10"/>
  <c r="I119" i="10"/>
  <c r="J119" i="10"/>
  <c r="K119" i="10"/>
  <c r="L119" i="10"/>
  <c r="M119" i="10"/>
  <c r="N119" i="10"/>
  <c r="O119" i="10"/>
  <c r="P119" i="10"/>
  <c r="Q119" i="10"/>
  <c r="R119" i="10"/>
  <c r="S119" i="10"/>
  <c r="T119" i="10"/>
  <c r="U119" i="10"/>
  <c r="C120" i="10"/>
  <c r="D120" i="10"/>
  <c r="E120" i="10"/>
  <c r="F120" i="10"/>
  <c r="G120" i="10"/>
  <c r="H120" i="10"/>
  <c r="I120" i="10"/>
  <c r="J120" i="10"/>
  <c r="K120" i="10"/>
  <c r="L120" i="10"/>
  <c r="M120" i="10"/>
  <c r="N120" i="10"/>
  <c r="O120" i="10"/>
  <c r="P120" i="10"/>
  <c r="Q120" i="10"/>
  <c r="R120" i="10"/>
  <c r="S120" i="10"/>
  <c r="T120" i="10"/>
  <c r="U120" i="10"/>
  <c r="C121" i="10"/>
  <c r="D121" i="10"/>
  <c r="E121" i="10"/>
  <c r="F121" i="10"/>
  <c r="G121" i="10"/>
  <c r="H121" i="10"/>
  <c r="I121" i="10"/>
  <c r="J121" i="10"/>
  <c r="K121" i="10"/>
  <c r="L121" i="10"/>
  <c r="M121" i="10"/>
  <c r="N121" i="10"/>
  <c r="O121" i="10"/>
  <c r="P121" i="10"/>
  <c r="Q121" i="10"/>
  <c r="R121" i="10"/>
  <c r="S121" i="10"/>
  <c r="T121" i="10"/>
  <c r="U121" i="10"/>
  <c r="D4" i="10"/>
  <c r="E4" i="10"/>
  <c r="F4" i="10"/>
  <c r="G4" i="10"/>
  <c r="H4" i="10"/>
  <c r="I4" i="10"/>
  <c r="J4" i="10"/>
  <c r="K4" i="10"/>
  <c r="L4" i="10"/>
  <c r="M4" i="10"/>
  <c r="N4" i="10"/>
  <c r="O4" i="10"/>
  <c r="P4" i="10"/>
  <c r="Q4" i="10"/>
  <c r="R4" i="10"/>
  <c r="S4" i="10"/>
  <c r="T4" i="10"/>
  <c r="U4" i="10"/>
  <c r="C4" i="10"/>
  <c r="A60" i="10"/>
  <c r="B60" i="10"/>
  <c r="A61" i="10"/>
  <c r="B61" i="10"/>
  <c r="A62" i="10"/>
  <c r="B62" i="10"/>
  <c r="A63" i="10"/>
  <c r="B63" i="10"/>
  <c r="A64" i="10"/>
  <c r="B64" i="10"/>
  <c r="A65" i="10"/>
  <c r="B65" i="10"/>
  <c r="A66" i="10"/>
  <c r="B66" i="10"/>
  <c r="A67" i="10"/>
  <c r="B67" i="10"/>
  <c r="A68" i="10"/>
  <c r="B68" i="10"/>
  <c r="A69" i="10"/>
  <c r="B69" i="10"/>
  <c r="A70" i="10"/>
  <c r="B70" i="10"/>
  <c r="A71" i="10"/>
  <c r="B71" i="10"/>
  <c r="A72" i="10"/>
  <c r="B72" i="10"/>
  <c r="A73" i="10"/>
  <c r="B73" i="10"/>
  <c r="A74" i="10"/>
  <c r="B74" i="10"/>
  <c r="A75" i="10"/>
  <c r="B75" i="10"/>
  <c r="A76" i="10"/>
  <c r="B76" i="10"/>
  <c r="A77" i="10"/>
  <c r="B77" i="10"/>
  <c r="A78" i="10"/>
  <c r="B78" i="10"/>
  <c r="A79" i="10"/>
  <c r="B79" i="10"/>
  <c r="A80" i="10"/>
  <c r="B80" i="10"/>
  <c r="A81" i="10"/>
  <c r="B81" i="10"/>
  <c r="A82" i="10"/>
  <c r="B82" i="10"/>
  <c r="A83" i="10"/>
  <c r="B83" i="10"/>
  <c r="A84" i="10"/>
  <c r="B84" i="10"/>
  <c r="A85" i="10"/>
  <c r="B85" i="10"/>
  <c r="A86" i="10"/>
  <c r="B86" i="10"/>
  <c r="A87" i="10"/>
  <c r="B87" i="10"/>
  <c r="A88" i="10"/>
  <c r="B88" i="10"/>
  <c r="A89" i="10"/>
  <c r="B89" i="10"/>
  <c r="A90" i="10"/>
  <c r="B90" i="10"/>
  <c r="A91" i="10"/>
  <c r="B91" i="10"/>
  <c r="A92" i="10"/>
  <c r="B92" i="10"/>
  <c r="A93" i="10"/>
  <c r="B93" i="10"/>
  <c r="A94" i="10"/>
  <c r="B94" i="10"/>
  <c r="A95" i="10"/>
  <c r="B95" i="10"/>
  <c r="A96" i="10"/>
  <c r="B96" i="10"/>
  <c r="A97" i="10"/>
  <c r="B97" i="10"/>
  <c r="A98" i="10"/>
  <c r="B98" i="10"/>
  <c r="A99" i="10"/>
  <c r="B99" i="10"/>
  <c r="A100" i="10"/>
  <c r="B100" i="10"/>
  <c r="A101" i="10"/>
  <c r="B101" i="10"/>
  <c r="A102" i="10"/>
  <c r="B102" i="10"/>
  <c r="A103" i="10"/>
  <c r="B103" i="10"/>
  <c r="A104" i="10"/>
  <c r="B104" i="10"/>
  <c r="A105" i="10"/>
  <c r="B105" i="10"/>
  <c r="A106" i="10"/>
  <c r="B106" i="10"/>
  <c r="A107" i="10"/>
  <c r="B107" i="10"/>
  <c r="A108" i="10"/>
  <c r="B108" i="10"/>
  <c r="A109" i="10"/>
  <c r="B109" i="10"/>
  <c r="A110" i="10"/>
  <c r="B110" i="10"/>
  <c r="A111" i="10"/>
  <c r="B111" i="10"/>
  <c r="A112" i="10"/>
  <c r="B112" i="10"/>
  <c r="A113" i="10"/>
  <c r="B113" i="10"/>
  <c r="A114" i="10"/>
  <c r="B114" i="10"/>
  <c r="A115" i="10"/>
  <c r="B115" i="10"/>
  <c r="A116" i="10"/>
  <c r="B116" i="10"/>
  <c r="A117" i="10"/>
  <c r="B117" i="10"/>
  <c r="A118" i="10"/>
  <c r="B118" i="10"/>
  <c r="A119" i="10"/>
  <c r="B119" i="10"/>
  <c r="A120" i="10"/>
  <c r="B120" i="10"/>
  <c r="A121" i="10"/>
  <c r="B121" i="10"/>
  <c r="A5" i="10"/>
  <c r="B5" i="10"/>
  <c r="A6" i="10"/>
  <c r="B6" i="10"/>
  <c r="A7" i="10"/>
  <c r="B7" i="10"/>
  <c r="A8" i="10"/>
  <c r="B8" i="10"/>
  <c r="A9" i="10"/>
  <c r="B9" i="10"/>
  <c r="A10" i="10"/>
  <c r="B10" i="10"/>
  <c r="A11" i="10"/>
  <c r="B11" i="10"/>
  <c r="A12" i="10"/>
  <c r="B12" i="10"/>
  <c r="A13" i="10"/>
  <c r="B13" i="10"/>
  <c r="A14" i="10"/>
  <c r="B14" i="10"/>
  <c r="A15" i="10"/>
  <c r="B15" i="10"/>
  <c r="A16" i="10"/>
  <c r="B16" i="10"/>
  <c r="A17" i="10"/>
  <c r="B17" i="10"/>
  <c r="A18" i="10"/>
  <c r="B18" i="10"/>
  <c r="A19" i="10"/>
  <c r="B19" i="10"/>
  <c r="A20" i="10"/>
  <c r="B20" i="10"/>
  <c r="A21" i="10"/>
  <c r="B21" i="10"/>
  <c r="A22" i="10"/>
  <c r="B22" i="10"/>
  <c r="A23" i="10"/>
  <c r="B23" i="10"/>
  <c r="A24" i="10"/>
  <c r="B24" i="10"/>
  <c r="A25" i="10"/>
  <c r="B25" i="10"/>
  <c r="A26" i="10"/>
  <c r="B26" i="10"/>
  <c r="A27" i="10"/>
  <c r="B27" i="10"/>
  <c r="A28" i="10"/>
  <c r="B28" i="10"/>
  <c r="A29" i="10"/>
  <c r="B29" i="10"/>
  <c r="A30" i="10"/>
  <c r="B30" i="10"/>
  <c r="A31" i="10"/>
  <c r="B31" i="10"/>
  <c r="A32" i="10"/>
  <c r="B32" i="10"/>
  <c r="A33" i="10"/>
  <c r="B33" i="10"/>
  <c r="A34" i="10"/>
  <c r="B34" i="10"/>
  <c r="A35" i="10"/>
  <c r="B35" i="10"/>
  <c r="A36" i="10"/>
  <c r="B36" i="10"/>
  <c r="A37" i="10"/>
  <c r="B37" i="10"/>
  <c r="A38" i="10"/>
  <c r="B38" i="10"/>
  <c r="A39" i="10"/>
  <c r="B39" i="10"/>
  <c r="A40" i="10"/>
  <c r="B40" i="10"/>
  <c r="A41" i="10"/>
  <c r="B41" i="10"/>
  <c r="A42" i="10"/>
  <c r="B42" i="10"/>
  <c r="A43" i="10"/>
  <c r="B43" i="10"/>
  <c r="A44" i="10"/>
  <c r="B44" i="10"/>
  <c r="A45" i="10"/>
  <c r="B45" i="10"/>
  <c r="A46" i="10"/>
  <c r="B46" i="10"/>
  <c r="A47" i="10"/>
  <c r="B47" i="10"/>
  <c r="A48" i="10"/>
  <c r="B48" i="10"/>
  <c r="A49" i="10"/>
  <c r="B49" i="10"/>
  <c r="A50" i="10"/>
  <c r="B50" i="10"/>
  <c r="A51" i="10"/>
  <c r="B51" i="10"/>
  <c r="A52" i="10"/>
  <c r="B52" i="10"/>
  <c r="A53" i="10"/>
  <c r="B53" i="10"/>
  <c r="A54" i="10"/>
  <c r="B54" i="10"/>
  <c r="A55" i="10"/>
  <c r="B55" i="10"/>
  <c r="A56" i="10"/>
  <c r="B56" i="10"/>
  <c r="A57" i="10"/>
  <c r="B57" i="10"/>
  <c r="A58" i="10"/>
  <c r="B58" i="10"/>
  <c r="A59" i="10"/>
  <c r="B59" i="10"/>
  <c r="B4" i="10"/>
  <c r="A4" i="10"/>
  <c r="B4" i="17"/>
  <c r="C4" i="17"/>
  <c r="D4" i="17"/>
  <c r="E4" i="17"/>
  <c r="F4" i="17"/>
  <c r="G4" i="17"/>
  <c r="H4" i="17"/>
  <c r="I4" i="17"/>
  <c r="J4" i="17"/>
  <c r="K4" i="17"/>
  <c r="L4" i="17"/>
  <c r="M4" i="17"/>
  <c r="N4" i="17"/>
  <c r="O4" i="17"/>
  <c r="P4" i="17"/>
  <c r="Q4" i="17"/>
  <c r="B5" i="17"/>
  <c r="C5" i="17"/>
  <c r="D5" i="17"/>
  <c r="E5" i="17"/>
  <c r="F5" i="17"/>
  <c r="G5" i="17"/>
  <c r="H5" i="17"/>
  <c r="I5" i="17"/>
  <c r="J5" i="17"/>
  <c r="K5" i="17"/>
  <c r="L5" i="17"/>
  <c r="M5" i="17"/>
  <c r="N5" i="17"/>
  <c r="O5" i="17"/>
  <c r="P5" i="17"/>
  <c r="Q5" i="17"/>
  <c r="B6" i="17"/>
  <c r="C6" i="17"/>
  <c r="D6" i="17"/>
  <c r="E6" i="17"/>
  <c r="F6" i="17"/>
  <c r="G6" i="17"/>
  <c r="H6" i="17"/>
  <c r="I6" i="17"/>
  <c r="J6" i="17"/>
  <c r="K6" i="17"/>
  <c r="L6" i="17"/>
  <c r="M6" i="17"/>
  <c r="N6" i="17"/>
  <c r="O6" i="17"/>
  <c r="P6" i="17"/>
  <c r="Q6" i="17"/>
  <c r="B7" i="17"/>
  <c r="C7" i="17"/>
  <c r="D7" i="17"/>
  <c r="E7" i="17"/>
  <c r="F7" i="17"/>
  <c r="G7" i="17"/>
  <c r="H7" i="17"/>
  <c r="I7" i="17"/>
  <c r="J7" i="17"/>
  <c r="K7" i="17"/>
  <c r="L7" i="17"/>
  <c r="M7" i="17"/>
  <c r="N7" i="17"/>
  <c r="O7" i="17"/>
  <c r="P7" i="17"/>
  <c r="Q7" i="17"/>
  <c r="B8" i="17"/>
  <c r="C8" i="17"/>
  <c r="D8" i="17"/>
  <c r="E8" i="17"/>
  <c r="F8" i="17"/>
  <c r="G8" i="17"/>
  <c r="H8" i="17"/>
  <c r="I8" i="17"/>
  <c r="J8" i="17"/>
  <c r="K8" i="17"/>
  <c r="L8" i="17"/>
  <c r="M8" i="17"/>
  <c r="N8" i="17"/>
  <c r="O8" i="17"/>
  <c r="P8" i="17"/>
  <c r="Q8" i="17"/>
  <c r="B9" i="17"/>
  <c r="C9" i="17"/>
  <c r="D9" i="17"/>
  <c r="E9" i="17"/>
  <c r="F9" i="17"/>
  <c r="G9" i="17"/>
  <c r="H9" i="17"/>
  <c r="I9" i="17"/>
  <c r="J9" i="17"/>
  <c r="K9" i="17"/>
  <c r="L9" i="17"/>
  <c r="M9" i="17"/>
  <c r="N9" i="17"/>
  <c r="O9" i="17"/>
  <c r="P9" i="17"/>
  <c r="Q9" i="17"/>
  <c r="B10" i="17"/>
  <c r="C10" i="17"/>
  <c r="D10" i="17"/>
  <c r="E10" i="17"/>
  <c r="F10" i="17"/>
  <c r="G10" i="17"/>
  <c r="H10" i="17"/>
  <c r="I10" i="17"/>
  <c r="J10" i="17"/>
  <c r="K10" i="17"/>
  <c r="L10" i="17"/>
  <c r="M10" i="17"/>
  <c r="N10" i="17"/>
  <c r="O10" i="17"/>
  <c r="P10" i="17"/>
  <c r="Q10" i="17"/>
  <c r="B11" i="17"/>
  <c r="C11" i="17"/>
  <c r="D11" i="17"/>
  <c r="E11" i="17"/>
  <c r="F11" i="17"/>
  <c r="G11" i="17"/>
  <c r="H11" i="17"/>
  <c r="I11" i="17"/>
  <c r="J11" i="17"/>
  <c r="K11" i="17"/>
  <c r="L11" i="17"/>
  <c r="M11" i="17"/>
  <c r="N11" i="17"/>
  <c r="O11" i="17"/>
  <c r="P11" i="17"/>
  <c r="Q11" i="17"/>
  <c r="B12" i="17"/>
  <c r="C12" i="17"/>
  <c r="D12" i="17"/>
  <c r="E12" i="17"/>
  <c r="F12" i="17"/>
  <c r="G12" i="17"/>
  <c r="H12" i="17"/>
  <c r="I12" i="17"/>
  <c r="J12" i="17"/>
  <c r="K12" i="17"/>
  <c r="L12" i="17"/>
  <c r="M12" i="17"/>
  <c r="N12" i="17"/>
  <c r="O12" i="17"/>
  <c r="P12" i="17"/>
  <c r="Q12" i="17"/>
  <c r="B13" i="17"/>
  <c r="C13" i="17"/>
  <c r="D13" i="17"/>
  <c r="E13" i="17"/>
  <c r="F13" i="17"/>
  <c r="G13" i="17"/>
  <c r="H13" i="17"/>
  <c r="I13" i="17"/>
  <c r="J13" i="17"/>
  <c r="K13" i="17"/>
  <c r="L13" i="17"/>
  <c r="M13" i="17"/>
  <c r="N13" i="17"/>
  <c r="O13" i="17"/>
  <c r="P13" i="17"/>
  <c r="Q13" i="17"/>
  <c r="B14" i="17"/>
  <c r="C14" i="17"/>
  <c r="D14" i="17"/>
  <c r="E14" i="17"/>
  <c r="F14" i="17"/>
  <c r="G14" i="17"/>
  <c r="H14" i="17"/>
  <c r="I14" i="17"/>
  <c r="J14" i="17"/>
  <c r="K14" i="17"/>
  <c r="L14" i="17"/>
  <c r="M14" i="17"/>
  <c r="N14" i="17"/>
  <c r="O14" i="17"/>
  <c r="P14" i="17"/>
  <c r="Q14" i="17"/>
  <c r="B15" i="17"/>
  <c r="C15" i="17"/>
  <c r="D15" i="17"/>
  <c r="E15" i="17"/>
  <c r="F15" i="17"/>
  <c r="G15" i="17"/>
  <c r="H15" i="17"/>
  <c r="I15" i="17"/>
  <c r="J15" i="17"/>
  <c r="K15" i="17"/>
  <c r="L15" i="17"/>
  <c r="M15" i="17"/>
  <c r="N15" i="17"/>
  <c r="O15" i="17"/>
  <c r="P15" i="17"/>
  <c r="Q15" i="17"/>
  <c r="B16" i="17"/>
  <c r="C16" i="17"/>
  <c r="D16" i="17"/>
  <c r="E16" i="17"/>
  <c r="F16" i="17"/>
  <c r="G16" i="17"/>
  <c r="H16" i="17"/>
  <c r="I16" i="17"/>
  <c r="J16" i="17"/>
  <c r="K16" i="17"/>
  <c r="L16" i="17"/>
  <c r="M16" i="17"/>
  <c r="N16" i="17"/>
  <c r="O16" i="17"/>
  <c r="P16" i="17"/>
  <c r="Q16" i="17"/>
  <c r="B17" i="17"/>
  <c r="C17" i="17"/>
  <c r="D17" i="17"/>
  <c r="E17" i="17"/>
  <c r="F17" i="17"/>
  <c r="G17" i="17"/>
  <c r="H17" i="17"/>
  <c r="I17" i="17"/>
  <c r="J17" i="17"/>
  <c r="K17" i="17"/>
  <c r="L17" i="17"/>
  <c r="M17" i="17"/>
  <c r="N17" i="17"/>
  <c r="O17" i="17"/>
  <c r="P17" i="17"/>
  <c r="Q17" i="17"/>
  <c r="B18" i="17"/>
  <c r="C18" i="17"/>
  <c r="D18" i="17"/>
  <c r="E18" i="17"/>
  <c r="F18" i="17"/>
  <c r="G18" i="17"/>
  <c r="H18" i="17"/>
  <c r="I18" i="17"/>
  <c r="J18" i="17"/>
  <c r="K18" i="17"/>
  <c r="L18" i="17"/>
  <c r="M18" i="17"/>
  <c r="N18" i="17"/>
  <c r="O18" i="17"/>
  <c r="P18" i="17"/>
  <c r="Q18" i="17"/>
  <c r="B19" i="17"/>
  <c r="C19" i="17"/>
  <c r="D19" i="17"/>
  <c r="E19" i="17"/>
  <c r="F19" i="17"/>
  <c r="G19" i="17"/>
  <c r="H19" i="17"/>
  <c r="I19" i="17"/>
  <c r="J19" i="17"/>
  <c r="K19" i="17"/>
  <c r="L19" i="17"/>
  <c r="M19" i="17"/>
  <c r="N19" i="17"/>
  <c r="O19" i="17"/>
  <c r="P19" i="17"/>
  <c r="Q19" i="17"/>
  <c r="B20" i="17"/>
  <c r="C20" i="17"/>
  <c r="D20" i="17"/>
  <c r="E20" i="17"/>
  <c r="F20" i="17"/>
  <c r="G20" i="17"/>
  <c r="H20" i="17"/>
  <c r="I20" i="17"/>
  <c r="J20" i="17"/>
  <c r="K20" i="17"/>
  <c r="L20" i="17"/>
  <c r="M20" i="17"/>
  <c r="N20" i="17"/>
  <c r="O20" i="17"/>
  <c r="P20" i="17"/>
  <c r="Q20" i="17"/>
  <c r="B21" i="17"/>
  <c r="C21" i="17"/>
  <c r="D21" i="17"/>
  <c r="E21" i="17"/>
  <c r="F21" i="17"/>
  <c r="G21" i="17"/>
  <c r="H21" i="17"/>
  <c r="I21" i="17"/>
  <c r="J21" i="17"/>
  <c r="K21" i="17"/>
  <c r="L21" i="17"/>
  <c r="M21" i="17"/>
  <c r="N21" i="17"/>
  <c r="O21" i="17"/>
  <c r="P21" i="17"/>
  <c r="Q21" i="17"/>
  <c r="B22" i="17"/>
  <c r="C22" i="17"/>
  <c r="D22" i="17"/>
  <c r="E22" i="17"/>
  <c r="F22" i="17"/>
  <c r="G22" i="17"/>
  <c r="H22" i="17"/>
  <c r="I22" i="17"/>
  <c r="J22" i="17"/>
  <c r="K22" i="17"/>
  <c r="L22" i="17"/>
  <c r="M22" i="17"/>
  <c r="N22" i="17"/>
  <c r="O22" i="17"/>
  <c r="P22" i="17"/>
  <c r="Q22" i="17"/>
  <c r="B23" i="17"/>
  <c r="C23" i="17"/>
  <c r="D23" i="17"/>
  <c r="E23" i="17"/>
  <c r="F23" i="17"/>
  <c r="G23" i="17"/>
  <c r="H23" i="17"/>
  <c r="I23" i="17"/>
  <c r="J23" i="17"/>
  <c r="K23" i="17"/>
  <c r="L23" i="17"/>
  <c r="M23" i="17"/>
  <c r="N23" i="17"/>
  <c r="O23" i="17"/>
  <c r="P23" i="17"/>
  <c r="Q23" i="17"/>
  <c r="B24" i="17"/>
  <c r="C24" i="17"/>
  <c r="D24" i="17"/>
  <c r="E24" i="17"/>
  <c r="F24" i="17"/>
  <c r="G24" i="17"/>
  <c r="H24" i="17"/>
  <c r="I24" i="17"/>
  <c r="J24" i="17"/>
  <c r="K24" i="17"/>
  <c r="L24" i="17"/>
  <c r="M24" i="17"/>
  <c r="N24" i="17"/>
  <c r="O24" i="17"/>
  <c r="P24" i="17"/>
  <c r="Q24" i="17"/>
  <c r="B25" i="17"/>
  <c r="C25" i="17"/>
  <c r="D25" i="17"/>
  <c r="E25" i="17"/>
  <c r="F25" i="17"/>
  <c r="G25" i="17"/>
  <c r="H25" i="17"/>
  <c r="I25" i="17"/>
  <c r="J25" i="17"/>
  <c r="K25" i="17"/>
  <c r="L25" i="17"/>
  <c r="M25" i="17"/>
  <c r="N25" i="17"/>
  <c r="O25" i="17"/>
  <c r="P25" i="17"/>
  <c r="Q25" i="17"/>
  <c r="B26" i="17"/>
  <c r="C26" i="17"/>
  <c r="D26" i="17"/>
  <c r="E26" i="17"/>
  <c r="F26" i="17"/>
  <c r="G26" i="17"/>
  <c r="H26" i="17"/>
  <c r="I26" i="17"/>
  <c r="J26" i="17"/>
  <c r="K26" i="17"/>
  <c r="L26" i="17"/>
  <c r="M26" i="17"/>
  <c r="N26" i="17"/>
  <c r="O26" i="17"/>
  <c r="P26" i="17"/>
  <c r="Q26" i="17"/>
  <c r="B27" i="17"/>
  <c r="C27" i="17"/>
  <c r="D27" i="17"/>
  <c r="E27" i="17"/>
  <c r="F27" i="17"/>
  <c r="G27" i="17"/>
  <c r="H27" i="17"/>
  <c r="I27" i="17"/>
  <c r="J27" i="17"/>
  <c r="K27" i="17"/>
  <c r="L27" i="17"/>
  <c r="M27" i="17"/>
  <c r="N27" i="17"/>
  <c r="O27" i="17"/>
  <c r="P27" i="17"/>
  <c r="Q27" i="17"/>
  <c r="B28" i="17"/>
  <c r="C28" i="17"/>
  <c r="D28" i="17"/>
  <c r="E28" i="17"/>
  <c r="F28" i="17"/>
  <c r="G28" i="17"/>
  <c r="H28" i="17"/>
  <c r="I28" i="17"/>
  <c r="J28" i="17"/>
  <c r="K28" i="17"/>
  <c r="L28" i="17"/>
  <c r="M28" i="17"/>
  <c r="N28" i="17"/>
  <c r="O28" i="17"/>
  <c r="P28" i="17"/>
  <c r="Q28" i="17"/>
  <c r="B29" i="17"/>
  <c r="C29" i="17"/>
  <c r="D29" i="17"/>
  <c r="E29" i="17"/>
  <c r="F29" i="17"/>
  <c r="G29" i="17"/>
  <c r="H29" i="17"/>
  <c r="I29" i="17"/>
  <c r="J29" i="17"/>
  <c r="K29" i="17"/>
  <c r="L29" i="17"/>
  <c r="M29" i="17"/>
  <c r="N29" i="17"/>
  <c r="O29" i="17"/>
  <c r="P29" i="17"/>
  <c r="Q29" i="17"/>
  <c r="B30" i="17"/>
  <c r="C30" i="17"/>
  <c r="D30" i="17"/>
  <c r="E30" i="17"/>
  <c r="F30" i="17"/>
  <c r="G30" i="17"/>
  <c r="H30" i="17"/>
  <c r="I30" i="17"/>
  <c r="J30" i="17"/>
  <c r="K30" i="17"/>
  <c r="L30" i="17"/>
  <c r="M30" i="17"/>
  <c r="N30" i="17"/>
  <c r="O30" i="17"/>
  <c r="P30" i="17"/>
  <c r="Q30" i="17"/>
  <c r="B31" i="17"/>
  <c r="C31" i="17"/>
  <c r="D31" i="17"/>
  <c r="E31" i="17"/>
  <c r="F31" i="17"/>
  <c r="G31" i="17"/>
  <c r="H31" i="17"/>
  <c r="I31" i="17"/>
  <c r="J31" i="17"/>
  <c r="K31" i="17"/>
  <c r="L31" i="17"/>
  <c r="M31" i="17"/>
  <c r="N31" i="17"/>
  <c r="O31" i="17"/>
  <c r="P31" i="17"/>
  <c r="Q31" i="17"/>
  <c r="B32" i="17"/>
  <c r="C32" i="17"/>
  <c r="D32" i="17"/>
  <c r="E32" i="17"/>
  <c r="F32" i="17"/>
  <c r="G32" i="17"/>
  <c r="H32" i="17"/>
  <c r="I32" i="17"/>
  <c r="J32" i="17"/>
  <c r="K32" i="17"/>
  <c r="L32" i="17"/>
  <c r="M32" i="17"/>
  <c r="N32" i="17"/>
  <c r="O32" i="17"/>
  <c r="P32" i="17"/>
  <c r="Q32" i="17"/>
  <c r="B33" i="17"/>
  <c r="C33" i="17"/>
  <c r="D33" i="17"/>
  <c r="E33" i="17"/>
  <c r="F33" i="17"/>
  <c r="G33" i="17"/>
  <c r="H33" i="17"/>
  <c r="I33" i="17"/>
  <c r="J33" i="17"/>
  <c r="K33" i="17"/>
  <c r="L33" i="17"/>
  <c r="M33" i="17"/>
  <c r="N33" i="17"/>
  <c r="O33" i="17"/>
  <c r="P33" i="17"/>
  <c r="Q33" i="17"/>
  <c r="B34" i="17"/>
  <c r="C34" i="17"/>
  <c r="D34" i="17"/>
  <c r="E34" i="17"/>
  <c r="F34" i="17"/>
  <c r="G34" i="17"/>
  <c r="H34" i="17"/>
  <c r="I34" i="17"/>
  <c r="J34" i="17"/>
  <c r="K34" i="17"/>
  <c r="L34" i="17"/>
  <c r="M34" i="17"/>
  <c r="N34" i="17"/>
  <c r="O34" i="17"/>
  <c r="P34" i="17"/>
  <c r="Q34" i="17"/>
  <c r="B35" i="17"/>
  <c r="C35" i="17"/>
  <c r="D35" i="17"/>
  <c r="E35" i="17"/>
  <c r="F35" i="17"/>
  <c r="G35" i="17"/>
  <c r="H35" i="17"/>
  <c r="I35" i="17"/>
  <c r="J35" i="17"/>
  <c r="K35" i="17"/>
  <c r="L35" i="17"/>
  <c r="M35" i="17"/>
  <c r="N35" i="17"/>
  <c r="O35" i="17"/>
  <c r="P35" i="17"/>
  <c r="Q35" i="17"/>
  <c r="B36" i="17"/>
  <c r="C36" i="17"/>
  <c r="D36" i="17"/>
  <c r="E36" i="17"/>
  <c r="F36" i="17"/>
  <c r="G36" i="17"/>
  <c r="H36" i="17"/>
  <c r="I36" i="17"/>
  <c r="J36" i="17"/>
  <c r="K36" i="17"/>
  <c r="L36" i="17"/>
  <c r="M36" i="17"/>
  <c r="N36" i="17"/>
  <c r="O36" i="17"/>
  <c r="P36" i="17"/>
  <c r="Q36" i="17"/>
  <c r="B37" i="17"/>
  <c r="C37" i="17"/>
  <c r="D37" i="17"/>
  <c r="E37" i="17"/>
  <c r="F37" i="17"/>
  <c r="G37" i="17"/>
  <c r="H37" i="17"/>
  <c r="I37" i="17"/>
  <c r="J37" i="17"/>
  <c r="K37" i="17"/>
  <c r="L37" i="17"/>
  <c r="M37" i="17"/>
  <c r="N37" i="17"/>
  <c r="O37" i="17"/>
  <c r="P37" i="17"/>
  <c r="Q37" i="17"/>
  <c r="B38" i="17"/>
  <c r="C38" i="17"/>
  <c r="D38" i="17"/>
  <c r="E38" i="17"/>
  <c r="F38" i="17"/>
  <c r="G38" i="17"/>
  <c r="H38" i="17"/>
  <c r="I38" i="17"/>
  <c r="J38" i="17"/>
  <c r="K38" i="17"/>
  <c r="L38" i="17"/>
  <c r="M38" i="17"/>
  <c r="N38" i="17"/>
  <c r="O38" i="17"/>
  <c r="P38" i="17"/>
  <c r="Q38" i="17"/>
  <c r="B39" i="17"/>
  <c r="C39" i="17"/>
  <c r="D39" i="17"/>
  <c r="E39" i="17"/>
  <c r="F39" i="17"/>
  <c r="G39" i="17"/>
  <c r="H39" i="17"/>
  <c r="I39" i="17"/>
  <c r="J39" i="17"/>
  <c r="K39" i="17"/>
  <c r="L39" i="17"/>
  <c r="M39" i="17"/>
  <c r="N39" i="17"/>
  <c r="O39" i="17"/>
  <c r="P39" i="17"/>
  <c r="Q39" i="17"/>
  <c r="B40" i="17"/>
  <c r="C40" i="17"/>
  <c r="D40" i="17"/>
  <c r="E40" i="17"/>
  <c r="F40" i="17"/>
  <c r="G40" i="17"/>
  <c r="H40" i="17"/>
  <c r="I40" i="17"/>
  <c r="J40" i="17"/>
  <c r="K40" i="17"/>
  <c r="L40" i="17"/>
  <c r="M40" i="17"/>
  <c r="N40" i="17"/>
  <c r="O40" i="17"/>
  <c r="P40" i="17"/>
  <c r="Q40" i="17"/>
  <c r="B41" i="17"/>
  <c r="C41" i="17"/>
  <c r="D41" i="17"/>
  <c r="E41" i="17"/>
  <c r="F41" i="17"/>
  <c r="G41" i="17"/>
  <c r="H41" i="17"/>
  <c r="I41" i="17"/>
  <c r="J41" i="17"/>
  <c r="K41" i="17"/>
  <c r="L41" i="17"/>
  <c r="M41" i="17"/>
  <c r="N41" i="17"/>
  <c r="O41" i="17"/>
  <c r="P41" i="17"/>
  <c r="Q41" i="17"/>
  <c r="B42" i="17"/>
  <c r="C42" i="17"/>
  <c r="D42" i="17"/>
  <c r="E42" i="17"/>
  <c r="F42" i="17"/>
  <c r="G42" i="17"/>
  <c r="H42" i="17"/>
  <c r="I42" i="17"/>
  <c r="J42" i="17"/>
  <c r="K42" i="17"/>
  <c r="L42" i="17"/>
  <c r="M42" i="17"/>
  <c r="N42" i="17"/>
  <c r="O42" i="17"/>
  <c r="P42" i="17"/>
  <c r="Q42" i="17"/>
  <c r="B43" i="17"/>
  <c r="C43" i="17"/>
  <c r="D43" i="17"/>
  <c r="E43" i="17"/>
  <c r="F43" i="17"/>
  <c r="G43" i="17"/>
  <c r="H43" i="17"/>
  <c r="I43" i="17"/>
  <c r="J43" i="17"/>
  <c r="K43" i="17"/>
  <c r="L43" i="17"/>
  <c r="M43" i="17"/>
  <c r="N43" i="17"/>
  <c r="O43" i="17"/>
  <c r="P43" i="17"/>
  <c r="Q43" i="17"/>
  <c r="B44" i="17"/>
  <c r="C44" i="17"/>
  <c r="D44" i="17"/>
  <c r="E44" i="17"/>
  <c r="F44" i="17"/>
  <c r="G44" i="17"/>
  <c r="H44" i="17"/>
  <c r="I44" i="17"/>
  <c r="J44" i="17"/>
  <c r="K44" i="17"/>
  <c r="L44" i="17"/>
  <c r="M44" i="17"/>
  <c r="N44" i="17"/>
  <c r="O44" i="17"/>
  <c r="P44" i="17"/>
  <c r="Q44" i="17"/>
  <c r="B45" i="17"/>
  <c r="C45" i="17"/>
  <c r="D45" i="17"/>
  <c r="E45" i="17"/>
  <c r="F45" i="17"/>
  <c r="G45" i="17"/>
  <c r="H45" i="17"/>
  <c r="I45" i="17"/>
  <c r="J45" i="17"/>
  <c r="K45" i="17"/>
  <c r="L45" i="17"/>
  <c r="M45" i="17"/>
  <c r="N45" i="17"/>
  <c r="O45" i="17"/>
  <c r="P45" i="17"/>
  <c r="Q45" i="17"/>
  <c r="B46" i="17"/>
  <c r="C46" i="17"/>
  <c r="D46" i="17"/>
  <c r="E46" i="17"/>
  <c r="F46" i="17"/>
  <c r="G46" i="17"/>
  <c r="H46" i="17"/>
  <c r="I46" i="17"/>
  <c r="J46" i="17"/>
  <c r="K46" i="17"/>
  <c r="L46" i="17"/>
  <c r="M46" i="17"/>
  <c r="N46" i="17"/>
  <c r="O46" i="17"/>
  <c r="P46" i="17"/>
  <c r="Q46" i="17"/>
  <c r="B47" i="17"/>
  <c r="C47" i="17"/>
  <c r="D47" i="17"/>
  <c r="E47" i="17"/>
  <c r="F47" i="17"/>
  <c r="G47" i="17"/>
  <c r="H47" i="17"/>
  <c r="I47" i="17"/>
  <c r="J47" i="17"/>
  <c r="K47" i="17"/>
  <c r="L47" i="17"/>
  <c r="M47" i="17"/>
  <c r="N47" i="17"/>
  <c r="O47" i="17"/>
  <c r="P47" i="17"/>
  <c r="Q47" i="17"/>
  <c r="B48" i="17"/>
  <c r="C48" i="17"/>
  <c r="D48" i="17"/>
  <c r="E48" i="17"/>
  <c r="F48" i="17"/>
  <c r="G48" i="17"/>
  <c r="H48" i="17"/>
  <c r="I48" i="17"/>
  <c r="J48" i="17"/>
  <c r="K48" i="17"/>
  <c r="L48" i="17"/>
  <c r="M48" i="17"/>
  <c r="N48" i="17"/>
  <c r="O48" i="17"/>
  <c r="P48" i="17"/>
  <c r="Q48" i="17"/>
  <c r="B49" i="17"/>
  <c r="C49" i="17"/>
  <c r="D49" i="17"/>
  <c r="E49" i="17"/>
  <c r="F49" i="17"/>
  <c r="G49" i="17"/>
  <c r="H49" i="17"/>
  <c r="I49" i="17"/>
  <c r="J49" i="17"/>
  <c r="K49" i="17"/>
  <c r="L49" i="17"/>
  <c r="M49" i="17"/>
  <c r="N49" i="17"/>
  <c r="O49" i="17"/>
  <c r="P49" i="17"/>
  <c r="Q49" i="17"/>
  <c r="B50" i="17"/>
  <c r="C50" i="17"/>
  <c r="D50" i="17"/>
  <c r="E50" i="17"/>
  <c r="F50" i="17"/>
  <c r="G50" i="17"/>
  <c r="H50" i="17"/>
  <c r="I50" i="17"/>
  <c r="J50" i="17"/>
  <c r="K50" i="17"/>
  <c r="L50" i="17"/>
  <c r="M50" i="17"/>
  <c r="N50" i="17"/>
  <c r="O50" i="17"/>
  <c r="P50" i="17"/>
  <c r="Q50" i="17"/>
  <c r="B51" i="17"/>
  <c r="C51" i="17"/>
  <c r="D51" i="17"/>
  <c r="E51" i="17"/>
  <c r="F51" i="17"/>
  <c r="G51" i="17"/>
  <c r="H51" i="17"/>
  <c r="I51" i="17"/>
  <c r="J51" i="17"/>
  <c r="K51" i="17"/>
  <c r="L51" i="17"/>
  <c r="M51" i="17"/>
  <c r="N51" i="17"/>
  <c r="O51" i="17"/>
  <c r="P51" i="17"/>
  <c r="Q51" i="17"/>
  <c r="B52" i="17"/>
  <c r="C52" i="17"/>
  <c r="D52" i="17"/>
  <c r="E52" i="17"/>
  <c r="F52" i="17"/>
  <c r="G52" i="17"/>
  <c r="H52" i="17"/>
  <c r="I52" i="17"/>
  <c r="J52" i="17"/>
  <c r="K52" i="17"/>
  <c r="L52" i="17"/>
  <c r="M52" i="17"/>
  <c r="N52" i="17"/>
  <c r="O52" i="17"/>
  <c r="P52" i="17"/>
  <c r="Q52" i="17"/>
  <c r="B53" i="17"/>
  <c r="C53" i="17"/>
  <c r="D53" i="17"/>
  <c r="E53" i="17"/>
  <c r="F53" i="17"/>
  <c r="G53" i="17"/>
  <c r="H53" i="17"/>
  <c r="I53" i="17"/>
  <c r="J53" i="17"/>
  <c r="K53" i="17"/>
  <c r="L53" i="17"/>
  <c r="M53" i="17"/>
  <c r="N53" i="17"/>
  <c r="O53" i="17"/>
  <c r="P53" i="17"/>
  <c r="Q53" i="17"/>
  <c r="B54" i="17"/>
  <c r="C54" i="17"/>
  <c r="D54" i="17"/>
  <c r="E54" i="17"/>
  <c r="F54" i="17"/>
  <c r="G54" i="17"/>
  <c r="H54" i="17"/>
  <c r="I54" i="17"/>
  <c r="J54" i="17"/>
  <c r="K54" i="17"/>
  <c r="L54" i="17"/>
  <c r="M54" i="17"/>
  <c r="N54" i="17"/>
  <c r="O54" i="17"/>
  <c r="P54" i="17"/>
  <c r="Q54" i="17"/>
  <c r="B55" i="17"/>
  <c r="C55" i="17"/>
  <c r="D55" i="17"/>
  <c r="E55" i="17"/>
  <c r="F55" i="17"/>
  <c r="G55" i="17"/>
  <c r="H55" i="17"/>
  <c r="I55" i="17"/>
  <c r="J55" i="17"/>
  <c r="K55" i="17"/>
  <c r="L55" i="17"/>
  <c r="M55" i="17"/>
  <c r="N55" i="17"/>
  <c r="O55" i="17"/>
  <c r="P55" i="17"/>
  <c r="Q55" i="17"/>
  <c r="B56" i="17"/>
  <c r="C56" i="17"/>
  <c r="D56" i="17"/>
  <c r="E56" i="17"/>
  <c r="F56" i="17"/>
  <c r="G56" i="17"/>
  <c r="H56" i="17"/>
  <c r="I56" i="17"/>
  <c r="J56" i="17"/>
  <c r="K56" i="17"/>
  <c r="L56" i="17"/>
  <c r="M56" i="17"/>
  <c r="N56" i="17"/>
  <c r="O56" i="17"/>
  <c r="P56" i="17"/>
  <c r="Q56" i="17"/>
  <c r="B57" i="17"/>
  <c r="C57" i="17"/>
  <c r="D57" i="17"/>
  <c r="E57" i="17"/>
  <c r="F57" i="17"/>
  <c r="G57" i="17"/>
  <c r="H57" i="17"/>
  <c r="I57" i="17"/>
  <c r="J57" i="17"/>
  <c r="K57" i="17"/>
  <c r="L57" i="17"/>
  <c r="M57" i="17"/>
  <c r="N57" i="17"/>
  <c r="O57" i="17"/>
  <c r="P57" i="17"/>
  <c r="Q57" i="17"/>
  <c r="B58" i="17"/>
  <c r="C58" i="17"/>
  <c r="D58" i="17"/>
  <c r="E58" i="17"/>
  <c r="F58" i="17"/>
  <c r="G58" i="17"/>
  <c r="H58" i="17"/>
  <c r="I58" i="17"/>
  <c r="J58" i="17"/>
  <c r="K58" i="17"/>
  <c r="L58" i="17"/>
  <c r="M58" i="17"/>
  <c r="N58" i="17"/>
  <c r="O58" i="17"/>
  <c r="P58" i="17"/>
  <c r="Q58" i="17"/>
  <c r="B59" i="17"/>
  <c r="C59" i="17"/>
  <c r="D59" i="17"/>
  <c r="E59" i="17"/>
  <c r="F59" i="17"/>
  <c r="G59" i="17"/>
  <c r="H59" i="17"/>
  <c r="I59" i="17"/>
  <c r="J59" i="17"/>
  <c r="K59" i="17"/>
  <c r="L59" i="17"/>
  <c r="M59" i="17"/>
  <c r="N59" i="17"/>
  <c r="O59" i="17"/>
  <c r="P59" i="17"/>
  <c r="Q59" i="17"/>
  <c r="B60" i="17"/>
  <c r="C60" i="17"/>
  <c r="D60" i="17"/>
  <c r="E60" i="17"/>
  <c r="F60" i="17"/>
  <c r="G60" i="17"/>
  <c r="H60" i="17"/>
  <c r="I60" i="17"/>
  <c r="J60" i="17"/>
  <c r="K60" i="17"/>
  <c r="L60" i="17"/>
  <c r="M60" i="17"/>
  <c r="N60" i="17"/>
  <c r="O60" i="17"/>
  <c r="P60" i="17"/>
  <c r="Q60" i="17"/>
  <c r="B61" i="17"/>
  <c r="C61" i="17"/>
  <c r="D61" i="17"/>
  <c r="E61" i="17"/>
  <c r="F61" i="17"/>
  <c r="G61" i="17"/>
  <c r="H61" i="17"/>
  <c r="I61" i="17"/>
  <c r="J61" i="17"/>
  <c r="K61" i="17"/>
  <c r="L61" i="17"/>
  <c r="M61" i="17"/>
  <c r="N61" i="17"/>
  <c r="O61" i="17"/>
  <c r="P61" i="17"/>
  <c r="Q61" i="17"/>
  <c r="B62" i="17"/>
  <c r="C62" i="17"/>
  <c r="D62" i="17"/>
  <c r="E62" i="17"/>
  <c r="F62" i="17"/>
  <c r="G62" i="17"/>
  <c r="H62" i="17"/>
  <c r="I62" i="17"/>
  <c r="J62" i="17"/>
  <c r="K62" i="17"/>
  <c r="L62" i="17"/>
  <c r="M62" i="17"/>
  <c r="N62" i="17"/>
  <c r="O62" i="17"/>
  <c r="P62" i="17"/>
  <c r="Q62" i="17"/>
  <c r="B63" i="17"/>
  <c r="C63" i="17"/>
  <c r="D63" i="17"/>
  <c r="E63" i="17"/>
  <c r="F63" i="17"/>
  <c r="G63" i="17"/>
  <c r="H63" i="17"/>
  <c r="I63" i="17"/>
  <c r="J63" i="17"/>
  <c r="K63" i="17"/>
  <c r="L63" i="17"/>
  <c r="M63" i="17"/>
  <c r="N63" i="17"/>
  <c r="O63" i="17"/>
  <c r="P63" i="17"/>
  <c r="Q63" i="17"/>
  <c r="B64" i="17"/>
  <c r="C64" i="17"/>
  <c r="D64" i="17"/>
  <c r="E64" i="17"/>
  <c r="F64" i="17"/>
  <c r="G64" i="17"/>
  <c r="H64" i="17"/>
  <c r="I64" i="17"/>
  <c r="J64" i="17"/>
  <c r="K64" i="17"/>
  <c r="L64" i="17"/>
  <c r="M64" i="17"/>
  <c r="N64" i="17"/>
  <c r="O64" i="17"/>
  <c r="P64" i="17"/>
  <c r="Q64" i="17"/>
  <c r="B65" i="17"/>
  <c r="C65" i="17"/>
  <c r="D65" i="17"/>
  <c r="E65" i="17"/>
  <c r="F65" i="17"/>
  <c r="G65" i="17"/>
  <c r="H65" i="17"/>
  <c r="I65" i="17"/>
  <c r="J65" i="17"/>
  <c r="K65" i="17"/>
  <c r="L65" i="17"/>
  <c r="M65" i="17"/>
  <c r="N65" i="17"/>
  <c r="O65" i="17"/>
  <c r="P65" i="17"/>
  <c r="Q65" i="17"/>
  <c r="B66" i="17"/>
  <c r="C66" i="17"/>
  <c r="D66" i="17"/>
  <c r="E66" i="17"/>
  <c r="F66" i="17"/>
  <c r="G66" i="17"/>
  <c r="H66" i="17"/>
  <c r="I66" i="17"/>
  <c r="J66" i="17"/>
  <c r="K66" i="17"/>
  <c r="L66" i="17"/>
  <c r="M66" i="17"/>
  <c r="N66" i="17"/>
  <c r="O66" i="17"/>
  <c r="P66" i="17"/>
  <c r="Q66" i="17"/>
  <c r="B67" i="17"/>
  <c r="C67" i="17"/>
  <c r="D67" i="17"/>
  <c r="E67" i="17"/>
  <c r="F67" i="17"/>
  <c r="G67" i="17"/>
  <c r="H67" i="17"/>
  <c r="I67" i="17"/>
  <c r="J67" i="17"/>
  <c r="K67" i="17"/>
  <c r="L67" i="17"/>
  <c r="M67" i="17"/>
  <c r="N67" i="17"/>
  <c r="O67" i="17"/>
  <c r="P67" i="17"/>
  <c r="Q67" i="17"/>
  <c r="B68" i="17"/>
  <c r="C68" i="17"/>
  <c r="D68" i="17"/>
  <c r="E68" i="17"/>
  <c r="F68" i="17"/>
  <c r="G68" i="17"/>
  <c r="H68" i="17"/>
  <c r="I68" i="17"/>
  <c r="J68" i="17"/>
  <c r="K68" i="17"/>
  <c r="L68" i="17"/>
  <c r="M68" i="17"/>
  <c r="N68" i="17"/>
  <c r="O68" i="17"/>
  <c r="P68" i="17"/>
  <c r="Q68" i="17"/>
  <c r="B69" i="17"/>
  <c r="C69" i="17"/>
  <c r="D69" i="17"/>
  <c r="E69" i="17"/>
  <c r="F69" i="17"/>
  <c r="G69" i="17"/>
  <c r="H69" i="17"/>
  <c r="I69" i="17"/>
  <c r="J69" i="17"/>
  <c r="K69" i="17"/>
  <c r="L69" i="17"/>
  <c r="M69" i="17"/>
  <c r="N69" i="17"/>
  <c r="O69" i="17"/>
  <c r="P69" i="17"/>
  <c r="Q69" i="17"/>
  <c r="B70" i="17"/>
  <c r="C70" i="17"/>
  <c r="D70" i="17"/>
  <c r="E70" i="17"/>
  <c r="F70" i="17"/>
  <c r="G70" i="17"/>
  <c r="H70" i="17"/>
  <c r="I70" i="17"/>
  <c r="J70" i="17"/>
  <c r="K70" i="17"/>
  <c r="L70" i="17"/>
  <c r="M70" i="17"/>
  <c r="N70" i="17"/>
  <c r="O70" i="17"/>
  <c r="P70" i="17"/>
  <c r="Q70" i="17"/>
  <c r="B71" i="17"/>
  <c r="C71" i="17"/>
  <c r="D71" i="17"/>
  <c r="E71" i="17"/>
  <c r="F71" i="17"/>
  <c r="G71" i="17"/>
  <c r="H71" i="17"/>
  <c r="I71" i="17"/>
  <c r="J71" i="17"/>
  <c r="K71" i="17"/>
  <c r="L71" i="17"/>
  <c r="M71" i="17"/>
  <c r="N71" i="17"/>
  <c r="O71" i="17"/>
  <c r="P71" i="17"/>
  <c r="Q71" i="17"/>
  <c r="B72" i="17"/>
  <c r="C72" i="17"/>
  <c r="D72" i="17"/>
  <c r="E72" i="17"/>
  <c r="F72" i="17"/>
  <c r="G72" i="17"/>
  <c r="H72" i="17"/>
  <c r="I72" i="17"/>
  <c r="J72" i="17"/>
  <c r="K72" i="17"/>
  <c r="L72" i="17"/>
  <c r="M72" i="17"/>
  <c r="N72" i="17"/>
  <c r="O72" i="17"/>
  <c r="P72" i="17"/>
  <c r="Q72" i="17"/>
  <c r="B73" i="17"/>
  <c r="C73" i="17"/>
  <c r="D73" i="17"/>
  <c r="E73" i="17"/>
  <c r="F73" i="17"/>
  <c r="G73" i="17"/>
  <c r="H73" i="17"/>
  <c r="I73" i="17"/>
  <c r="J73" i="17"/>
  <c r="K73" i="17"/>
  <c r="L73" i="17"/>
  <c r="M73" i="17"/>
  <c r="N73" i="17"/>
  <c r="O73" i="17"/>
  <c r="P73" i="17"/>
  <c r="Q73" i="17"/>
  <c r="B74" i="17"/>
  <c r="C74" i="17"/>
  <c r="D74" i="17"/>
  <c r="E74" i="17"/>
  <c r="F74" i="17"/>
  <c r="G74" i="17"/>
  <c r="H74" i="17"/>
  <c r="I74" i="17"/>
  <c r="J74" i="17"/>
  <c r="K74" i="17"/>
  <c r="L74" i="17"/>
  <c r="M74" i="17"/>
  <c r="N74" i="17"/>
  <c r="O74" i="17"/>
  <c r="P74" i="17"/>
  <c r="Q74" i="17"/>
  <c r="B75" i="17"/>
  <c r="C75" i="17"/>
  <c r="D75" i="17"/>
  <c r="E75" i="17"/>
  <c r="F75" i="17"/>
  <c r="G75" i="17"/>
  <c r="H75" i="17"/>
  <c r="I75" i="17"/>
  <c r="J75" i="17"/>
  <c r="K75" i="17"/>
  <c r="L75" i="17"/>
  <c r="M75" i="17"/>
  <c r="N75" i="17"/>
  <c r="O75" i="17"/>
  <c r="P75" i="17"/>
  <c r="Q75" i="17"/>
  <c r="B76" i="17"/>
  <c r="C76" i="17"/>
  <c r="D76" i="17"/>
  <c r="E76" i="17"/>
  <c r="F76" i="17"/>
  <c r="G76" i="17"/>
  <c r="H76" i="17"/>
  <c r="I76" i="17"/>
  <c r="J76" i="17"/>
  <c r="K76" i="17"/>
  <c r="L76" i="17"/>
  <c r="M76" i="17"/>
  <c r="N76" i="17"/>
  <c r="O76" i="17"/>
  <c r="P76" i="17"/>
  <c r="Q76" i="17"/>
  <c r="B77" i="17"/>
  <c r="C77" i="17"/>
  <c r="D77" i="17"/>
  <c r="E77" i="17"/>
  <c r="F77" i="17"/>
  <c r="G77" i="17"/>
  <c r="H77" i="17"/>
  <c r="I77" i="17"/>
  <c r="J77" i="17"/>
  <c r="K77" i="17"/>
  <c r="L77" i="17"/>
  <c r="M77" i="17"/>
  <c r="N77" i="17"/>
  <c r="O77" i="17"/>
  <c r="P77" i="17"/>
  <c r="Q77" i="17"/>
  <c r="B78" i="17"/>
  <c r="C78" i="17"/>
  <c r="D78" i="17"/>
  <c r="E78" i="17"/>
  <c r="F78" i="17"/>
  <c r="G78" i="17"/>
  <c r="H78" i="17"/>
  <c r="I78" i="17"/>
  <c r="J78" i="17"/>
  <c r="K78" i="17"/>
  <c r="L78" i="17"/>
  <c r="M78" i="17"/>
  <c r="N78" i="17"/>
  <c r="O78" i="17"/>
  <c r="P78" i="17"/>
  <c r="Q78" i="17"/>
  <c r="B79" i="17"/>
  <c r="C79" i="17"/>
  <c r="D79" i="17"/>
  <c r="E79" i="17"/>
  <c r="F79" i="17"/>
  <c r="G79" i="17"/>
  <c r="H79" i="17"/>
  <c r="I79" i="17"/>
  <c r="J79" i="17"/>
  <c r="K79" i="17"/>
  <c r="L79" i="17"/>
  <c r="M79" i="17"/>
  <c r="N79" i="17"/>
  <c r="O79" i="17"/>
  <c r="P79" i="17"/>
  <c r="Q79" i="17"/>
  <c r="B80" i="17"/>
  <c r="C80" i="17"/>
  <c r="D80" i="17"/>
  <c r="E80" i="17"/>
  <c r="F80" i="17"/>
  <c r="G80" i="17"/>
  <c r="H80" i="17"/>
  <c r="I80" i="17"/>
  <c r="J80" i="17"/>
  <c r="K80" i="17"/>
  <c r="L80" i="17"/>
  <c r="M80" i="17"/>
  <c r="N80" i="17"/>
  <c r="O80" i="17"/>
  <c r="P80" i="17"/>
  <c r="Q80" i="17"/>
  <c r="B81" i="17"/>
  <c r="C81" i="17"/>
  <c r="D81" i="17"/>
  <c r="E81" i="17"/>
  <c r="F81" i="17"/>
  <c r="G81" i="17"/>
  <c r="H81" i="17"/>
  <c r="I81" i="17"/>
  <c r="J81" i="17"/>
  <c r="K81" i="17"/>
  <c r="L81" i="17"/>
  <c r="M81" i="17"/>
  <c r="N81" i="17"/>
  <c r="O81" i="17"/>
  <c r="P81" i="17"/>
  <c r="Q81" i="17"/>
  <c r="B82" i="17"/>
  <c r="C82" i="17"/>
  <c r="D82" i="17"/>
  <c r="E82" i="17"/>
  <c r="F82" i="17"/>
  <c r="G82" i="17"/>
  <c r="H82" i="17"/>
  <c r="I82" i="17"/>
  <c r="J82" i="17"/>
  <c r="K82" i="17"/>
  <c r="L82" i="17"/>
  <c r="M82" i="17"/>
  <c r="N82" i="17"/>
  <c r="O82" i="17"/>
  <c r="P82" i="17"/>
  <c r="Q82" i="17"/>
  <c r="B83" i="17"/>
  <c r="C83" i="17"/>
  <c r="D83" i="17"/>
  <c r="E83" i="17"/>
  <c r="F83" i="17"/>
  <c r="G83" i="17"/>
  <c r="H83" i="17"/>
  <c r="I83" i="17"/>
  <c r="J83" i="17"/>
  <c r="K83" i="17"/>
  <c r="L83" i="17"/>
  <c r="M83" i="17"/>
  <c r="N83" i="17"/>
  <c r="O83" i="17"/>
  <c r="P83" i="17"/>
  <c r="Q83" i="17"/>
  <c r="B84" i="17"/>
  <c r="C84" i="17"/>
  <c r="D84" i="17"/>
  <c r="E84" i="17"/>
  <c r="F84" i="17"/>
  <c r="G84" i="17"/>
  <c r="H84" i="17"/>
  <c r="I84" i="17"/>
  <c r="J84" i="17"/>
  <c r="K84" i="17"/>
  <c r="L84" i="17"/>
  <c r="M84" i="17"/>
  <c r="N84" i="17"/>
  <c r="O84" i="17"/>
  <c r="P84" i="17"/>
  <c r="Q84" i="17"/>
  <c r="B85" i="17"/>
  <c r="C85" i="17"/>
  <c r="D85" i="17"/>
  <c r="E85" i="17"/>
  <c r="F85" i="17"/>
  <c r="G85" i="17"/>
  <c r="H85" i="17"/>
  <c r="I85" i="17"/>
  <c r="J85" i="17"/>
  <c r="K85" i="17"/>
  <c r="L85" i="17"/>
  <c r="M85" i="17"/>
  <c r="N85" i="17"/>
  <c r="O85" i="17"/>
  <c r="P85" i="17"/>
  <c r="Q85" i="17"/>
  <c r="B86" i="17"/>
  <c r="C86" i="17"/>
  <c r="D86" i="17"/>
  <c r="E86" i="17"/>
  <c r="F86" i="17"/>
  <c r="G86" i="17"/>
  <c r="H86" i="17"/>
  <c r="I86" i="17"/>
  <c r="J86" i="17"/>
  <c r="K86" i="17"/>
  <c r="L86" i="17"/>
  <c r="M86" i="17"/>
  <c r="N86" i="17"/>
  <c r="O86" i="17"/>
  <c r="P86" i="17"/>
  <c r="Q86" i="17"/>
  <c r="B87" i="17"/>
  <c r="C87" i="17"/>
  <c r="D87" i="17"/>
  <c r="E87" i="17"/>
  <c r="F87" i="17"/>
  <c r="G87" i="17"/>
  <c r="H87" i="17"/>
  <c r="I87" i="17"/>
  <c r="J87" i="17"/>
  <c r="K87" i="17"/>
  <c r="L87" i="17"/>
  <c r="M87" i="17"/>
  <c r="N87" i="17"/>
  <c r="O87" i="17"/>
  <c r="P87" i="17"/>
  <c r="Q87" i="17"/>
  <c r="B88" i="17"/>
  <c r="C88" i="17"/>
  <c r="D88" i="17"/>
  <c r="E88" i="17"/>
  <c r="F88" i="17"/>
  <c r="G88" i="17"/>
  <c r="H88" i="17"/>
  <c r="I88" i="17"/>
  <c r="J88" i="17"/>
  <c r="K88" i="17"/>
  <c r="L88" i="17"/>
  <c r="M88" i="17"/>
  <c r="N88" i="17"/>
  <c r="O88" i="17"/>
  <c r="P88" i="17"/>
  <c r="Q88" i="17"/>
  <c r="B89" i="17"/>
  <c r="C89" i="17"/>
  <c r="D89" i="17"/>
  <c r="E89" i="17"/>
  <c r="F89" i="17"/>
  <c r="G89" i="17"/>
  <c r="H89" i="17"/>
  <c r="I89" i="17"/>
  <c r="J89" i="17"/>
  <c r="K89" i="17"/>
  <c r="L89" i="17"/>
  <c r="M89" i="17"/>
  <c r="N89" i="17"/>
  <c r="O89" i="17"/>
  <c r="P89" i="17"/>
  <c r="Q89" i="17"/>
  <c r="B90" i="17"/>
  <c r="C90" i="17"/>
  <c r="D90" i="17"/>
  <c r="E90" i="17"/>
  <c r="F90" i="17"/>
  <c r="G90" i="17"/>
  <c r="H90" i="17"/>
  <c r="I90" i="17"/>
  <c r="J90" i="17"/>
  <c r="K90" i="17"/>
  <c r="L90" i="17"/>
  <c r="M90" i="17"/>
  <c r="N90" i="17"/>
  <c r="O90" i="17"/>
  <c r="P90" i="17"/>
  <c r="Q90" i="17"/>
  <c r="B91" i="17"/>
  <c r="C91" i="17"/>
  <c r="D91" i="17"/>
  <c r="E91" i="17"/>
  <c r="F91" i="17"/>
  <c r="G91" i="17"/>
  <c r="H91" i="17"/>
  <c r="I91" i="17"/>
  <c r="J91" i="17"/>
  <c r="K91" i="17"/>
  <c r="L91" i="17"/>
  <c r="M91" i="17"/>
  <c r="N91" i="17"/>
  <c r="O91" i="17"/>
  <c r="P91" i="17"/>
  <c r="Q91" i="17"/>
  <c r="B92" i="17"/>
  <c r="C92" i="17"/>
  <c r="D92" i="17"/>
  <c r="E92" i="17"/>
  <c r="F92" i="17"/>
  <c r="G92" i="17"/>
  <c r="H92" i="17"/>
  <c r="I92" i="17"/>
  <c r="J92" i="17"/>
  <c r="K92" i="17"/>
  <c r="L92" i="17"/>
  <c r="M92" i="17"/>
  <c r="N92" i="17"/>
  <c r="O92" i="17"/>
  <c r="P92" i="17"/>
  <c r="Q92" i="17"/>
  <c r="B93" i="17"/>
  <c r="C93" i="17"/>
  <c r="D93" i="17"/>
  <c r="E93" i="17"/>
  <c r="F93" i="17"/>
  <c r="G93" i="17"/>
  <c r="H93" i="17"/>
  <c r="I93" i="17"/>
  <c r="J93" i="17"/>
  <c r="K93" i="17"/>
  <c r="L93" i="17"/>
  <c r="M93" i="17"/>
  <c r="N93" i="17"/>
  <c r="O93" i="17"/>
  <c r="P93" i="17"/>
  <c r="Q93" i="17"/>
  <c r="B94" i="17"/>
  <c r="C94" i="17"/>
  <c r="D94" i="17"/>
  <c r="E94" i="17"/>
  <c r="F94" i="17"/>
  <c r="G94" i="17"/>
  <c r="H94" i="17"/>
  <c r="I94" i="17"/>
  <c r="J94" i="17"/>
  <c r="K94" i="17"/>
  <c r="L94" i="17"/>
  <c r="M94" i="17"/>
  <c r="N94" i="17"/>
  <c r="O94" i="17"/>
  <c r="P94" i="17"/>
  <c r="Q94" i="17"/>
  <c r="B95" i="17"/>
  <c r="C95" i="17"/>
  <c r="D95" i="17"/>
  <c r="E95" i="17"/>
  <c r="F95" i="17"/>
  <c r="G95" i="17"/>
  <c r="H95" i="17"/>
  <c r="I95" i="17"/>
  <c r="J95" i="17"/>
  <c r="K95" i="17"/>
  <c r="L95" i="17"/>
  <c r="M95" i="17"/>
  <c r="N95" i="17"/>
  <c r="O95" i="17"/>
  <c r="P95" i="17"/>
  <c r="Q95" i="17"/>
  <c r="B96" i="17"/>
  <c r="C96" i="17"/>
  <c r="D96" i="17"/>
  <c r="E96" i="17"/>
  <c r="F96" i="17"/>
  <c r="G96" i="17"/>
  <c r="H96" i="17"/>
  <c r="I96" i="17"/>
  <c r="J96" i="17"/>
  <c r="K96" i="17"/>
  <c r="L96" i="17"/>
  <c r="M96" i="17"/>
  <c r="N96" i="17"/>
  <c r="O96" i="17"/>
  <c r="P96" i="17"/>
  <c r="Q96" i="17"/>
  <c r="B97" i="17"/>
  <c r="C97" i="17"/>
  <c r="D97" i="17"/>
  <c r="E97" i="17"/>
  <c r="F97" i="17"/>
  <c r="G97" i="17"/>
  <c r="H97" i="17"/>
  <c r="I97" i="17"/>
  <c r="J97" i="17"/>
  <c r="K97" i="17"/>
  <c r="L97" i="17"/>
  <c r="M97" i="17"/>
  <c r="N97" i="17"/>
  <c r="O97" i="17"/>
  <c r="P97" i="17"/>
  <c r="Q97" i="17"/>
  <c r="B98" i="17"/>
  <c r="C98" i="17"/>
  <c r="D98" i="17"/>
  <c r="E98" i="17"/>
  <c r="F98" i="17"/>
  <c r="G98" i="17"/>
  <c r="H98" i="17"/>
  <c r="I98" i="17"/>
  <c r="J98" i="17"/>
  <c r="K98" i="17"/>
  <c r="L98" i="17"/>
  <c r="M98" i="17"/>
  <c r="N98" i="17"/>
  <c r="O98" i="17"/>
  <c r="P98" i="17"/>
  <c r="Q98" i="17"/>
  <c r="B99" i="17"/>
  <c r="C99" i="17"/>
  <c r="D99" i="17"/>
  <c r="E99" i="17"/>
  <c r="F99" i="17"/>
  <c r="G99" i="17"/>
  <c r="H99" i="17"/>
  <c r="I99" i="17"/>
  <c r="J99" i="17"/>
  <c r="K99" i="17"/>
  <c r="L99" i="17"/>
  <c r="M99" i="17"/>
  <c r="N99" i="17"/>
  <c r="O99" i="17"/>
  <c r="P99" i="17"/>
  <c r="Q99" i="17"/>
  <c r="B100" i="17"/>
  <c r="C100" i="17"/>
  <c r="D100" i="17"/>
  <c r="E100" i="17"/>
  <c r="F100" i="17"/>
  <c r="G100" i="17"/>
  <c r="H100" i="17"/>
  <c r="I100" i="17"/>
  <c r="J100" i="17"/>
  <c r="K100" i="17"/>
  <c r="L100" i="17"/>
  <c r="M100" i="17"/>
  <c r="N100" i="17"/>
  <c r="O100" i="17"/>
  <c r="P100" i="17"/>
  <c r="Q100" i="17"/>
  <c r="B101" i="17"/>
  <c r="C101" i="17"/>
  <c r="D101" i="17"/>
  <c r="E101" i="17"/>
  <c r="F101" i="17"/>
  <c r="G101" i="17"/>
  <c r="H101" i="17"/>
  <c r="I101" i="17"/>
  <c r="J101" i="17"/>
  <c r="K101" i="17"/>
  <c r="L101" i="17"/>
  <c r="M101" i="17"/>
  <c r="N101" i="17"/>
  <c r="O101" i="17"/>
  <c r="P101" i="17"/>
  <c r="Q101" i="17"/>
  <c r="B102" i="17"/>
  <c r="C102" i="17"/>
  <c r="D102" i="17"/>
  <c r="E102" i="17"/>
  <c r="F102" i="17"/>
  <c r="G102" i="17"/>
  <c r="H102" i="17"/>
  <c r="I102" i="17"/>
  <c r="J102" i="17"/>
  <c r="K102" i="17"/>
  <c r="L102" i="17"/>
  <c r="M102" i="17"/>
  <c r="N102" i="17"/>
  <c r="O102" i="17"/>
  <c r="P102" i="17"/>
  <c r="Q102" i="17"/>
  <c r="B103" i="17"/>
  <c r="C103" i="17"/>
  <c r="D103" i="17"/>
  <c r="E103" i="17"/>
  <c r="F103" i="17"/>
  <c r="G103" i="17"/>
  <c r="H103" i="17"/>
  <c r="I103" i="17"/>
  <c r="J103" i="17"/>
  <c r="K103" i="17"/>
  <c r="L103" i="17"/>
  <c r="M103" i="17"/>
  <c r="N103" i="17"/>
  <c r="O103" i="17"/>
  <c r="P103" i="17"/>
  <c r="Q103" i="17"/>
  <c r="B104" i="17"/>
  <c r="C104" i="17"/>
  <c r="D104" i="17"/>
  <c r="E104" i="17"/>
  <c r="F104" i="17"/>
  <c r="G104" i="17"/>
  <c r="H104" i="17"/>
  <c r="I104" i="17"/>
  <c r="J104" i="17"/>
  <c r="K104" i="17"/>
  <c r="L104" i="17"/>
  <c r="M104" i="17"/>
  <c r="N104" i="17"/>
  <c r="O104" i="17"/>
  <c r="P104" i="17"/>
  <c r="Q104" i="17"/>
  <c r="B105" i="17"/>
  <c r="C105" i="17"/>
  <c r="D105" i="17"/>
  <c r="E105" i="17"/>
  <c r="F105" i="17"/>
  <c r="G105" i="17"/>
  <c r="H105" i="17"/>
  <c r="I105" i="17"/>
  <c r="J105" i="17"/>
  <c r="K105" i="17"/>
  <c r="L105" i="17"/>
  <c r="M105" i="17"/>
  <c r="N105" i="17"/>
  <c r="O105" i="17"/>
  <c r="P105" i="17"/>
  <c r="Q105" i="17"/>
  <c r="B106" i="17"/>
  <c r="C106" i="17"/>
  <c r="D106" i="17"/>
  <c r="E106" i="17"/>
  <c r="F106" i="17"/>
  <c r="G106" i="17"/>
  <c r="H106" i="17"/>
  <c r="I106" i="17"/>
  <c r="J106" i="17"/>
  <c r="K106" i="17"/>
  <c r="L106" i="17"/>
  <c r="M106" i="17"/>
  <c r="N106" i="17"/>
  <c r="O106" i="17"/>
  <c r="P106" i="17"/>
  <c r="Q106" i="17"/>
  <c r="B107" i="17"/>
  <c r="C107" i="17"/>
  <c r="D107" i="17"/>
  <c r="E107" i="17"/>
  <c r="F107" i="17"/>
  <c r="G107" i="17"/>
  <c r="H107" i="17"/>
  <c r="I107" i="17"/>
  <c r="J107" i="17"/>
  <c r="K107" i="17"/>
  <c r="L107" i="17"/>
  <c r="M107" i="17"/>
  <c r="N107" i="17"/>
  <c r="O107" i="17"/>
  <c r="P107" i="17"/>
  <c r="Q107" i="17"/>
  <c r="B108" i="17"/>
  <c r="C108" i="17"/>
  <c r="D108" i="17"/>
  <c r="E108" i="17"/>
  <c r="F108" i="17"/>
  <c r="G108" i="17"/>
  <c r="H108" i="17"/>
  <c r="I108" i="17"/>
  <c r="J108" i="17"/>
  <c r="K108" i="17"/>
  <c r="L108" i="17"/>
  <c r="M108" i="17"/>
  <c r="N108" i="17"/>
  <c r="O108" i="17"/>
  <c r="P108" i="17"/>
  <c r="Q108" i="17"/>
  <c r="B109" i="17"/>
  <c r="C109" i="17"/>
  <c r="D109" i="17"/>
  <c r="E109" i="17"/>
  <c r="F109" i="17"/>
  <c r="G109" i="17"/>
  <c r="H109" i="17"/>
  <c r="I109" i="17"/>
  <c r="J109" i="17"/>
  <c r="K109" i="17"/>
  <c r="L109" i="17"/>
  <c r="M109" i="17"/>
  <c r="N109" i="17"/>
  <c r="O109" i="17"/>
  <c r="P109" i="17"/>
  <c r="Q109" i="17"/>
  <c r="B110" i="17"/>
  <c r="C110" i="17"/>
  <c r="D110" i="17"/>
  <c r="E110" i="17"/>
  <c r="F110" i="17"/>
  <c r="G110" i="17"/>
  <c r="H110" i="17"/>
  <c r="I110" i="17"/>
  <c r="J110" i="17"/>
  <c r="K110" i="17"/>
  <c r="L110" i="17"/>
  <c r="M110" i="17"/>
  <c r="N110" i="17"/>
  <c r="O110" i="17"/>
  <c r="P110" i="17"/>
  <c r="Q110" i="17"/>
  <c r="B111" i="17"/>
  <c r="C111" i="17"/>
  <c r="D111" i="17"/>
  <c r="E111" i="17"/>
  <c r="F111" i="17"/>
  <c r="G111" i="17"/>
  <c r="H111" i="17"/>
  <c r="I111" i="17"/>
  <c r="J111" i="17"/>
  <c r="K111" i="17"/>
  <c r="L111" i="17"/>
  <c r="M111" i="17"/>
  <c r="N111" i="17"/>
  <c r="O111" i="17"/>
  <c r="P111" i="17"/>
  <c r="Q111" i="17"/>
  <c r="B112" i="17"/>
  <c r="C112" i="17"/>
  <c r="D112" i="17"/>
  <c r="E112" i="17"/>
  <c r="F112" i="17"/>
  <c r="G112" i="17"/>
  <c r="H112" i="17"/>
  <c r="I112" i="17"/>
  <c r="J112" i="17"/>
  <c r="K112" i="17"/>
  <c r="L112" i="17"/>
  <c r="M112" i="17"/>
  <c r="N112" i="17"/>
  <c r="O112" i="17"/>
  <c r="P112" i="17"/>
  <c r="Q112" i="17"/>
  <c r="B113" i="17"/>
  <c r="C113" i="17"/>
  <c r="D113" i="17"/>
  <c r="E113" i="17"/>
  <c r="F113" i="17"/>
  <c r="G113" i="17"/>
  <c r="H113" i="17"/>
  <c r="I113" i="17"/>
  <c r="J113" i="17"/>
  <c r="K113" i="17"/>
  <c r="L113" i="17"/>
  <c r="M113" i="17"/>
  <c r="N113" i="17"/>
  <c r="O113" i="17"/>
  <c r="P113" i="17"/>
  <c r="Q113" i="17"/>
  <c r="B114" i="17"/>
  <c r="C114" i="17"/>
  <c r="D114" i="17"/>
  <c r="E114" i="17"/>
  <c r="F114" i="17"/>
  <c r="G114" i="17"/>
  <c r="H114" i="17"/>
  <c r="I114" i="17"/>
  <c r="J114" i="17"/>
  <c r="K114" i="17"/>
  <c r="L114" i="17"/>
  <c r="M114" i="17"/>
  <c r="N114" i="17"/>
  <c r="O114" i="17"/>
  <c r="P114" i="17"/>
  <c r="Q114" i="17"/>
  <c r="B115" i="17"/>
  <c r="C115" i="17"/>
  <c r="D115" i="17"/>
  <c r="E115" i="17"/>
  <c r="F115" i="17"/>
  <c r="G115" i="17"/>
  <c r="H115" i="17"/>
  <c r="I115" i="17"/>
  <c r="J115" i="17"/>
  <c r="K115" i="17"/>
  <c r="L115" i="17"/>
  <c r="M115" i="17"/>
  <c r="N115" i="17"/>
  <c r="O115" i="17"/>
  <c r="P115" i="17"/>
  <c r="Q115" i="17"/>
  <c r="B116" i="17"/>
  <c r="C116" i="17"/>
  <c r="D116" i="17"/>
  <c r="E116" i="17"/>
  <c r="F116" i="17"/>
  <c r="G116" i="17"/>
  <c r="H116" i="17"/>
  <c r="I116" i="17"/>
  <c r="J116" i="17"/>
  <c r="K116" i="17"/>
  <c r="L116" i="17"/>
  <c r="M116" i="17"/>
  <c r="N116" i="17"/>
  <c r="O116" i="17"/>
  <c r="P116" i="17"/>
  <c r="Q116" i="17"/>
  <c r="B117" i="17"/>
  <c r="C117" i="17"/>
  <c r="D117" i="17"/>
  <c r="E117" i="17"/>
  <c r="F117" i="17"/>
  <c r="G117" i="17"/>
  <c r="H117" i="17"/>
  <c r="I117" i="17"/>
  <c r="J117" i="17"/>
  <c r="K117" i="17"/>
  <c r="L117" i="17"/>
  <c r="M117" i="17"/>
  <c r="N117" i="17"/>
  <c r="O117" i="17"/>
  <c r="P117" i="17"/>
  <c r="Q117" i="17"/>
  <c r="B118" i="17"/>
  <c r="C118" i="17"/>
  <c r="D118" i="17"/>
  <c r="E118" i="17"/>
  <c r="F118" i="17"/>
  <c r="G118" i="17"/>
  <c r="H118" i="17"/>
  <c r="I118" i="17"/>
  <c r="J118" i="17"/>
  <c r="K118" i="17"/>
  <c r="L118" i="17"/>
  <c r="M118" i="17"/>
  <c r="N118" i="17"/>
  <c r="O118" i="17"/>
  <c r="P118" i="17"/>
  <c r="Q118" i="17"/>
  <c r="B119" i="17"/>
  <c r="C119" i="17"/>
  <c r="D119" i="17"/>
  <c r="E119" i="17"/>
  <c r="F119" i="17"/>
  <c r="G119" i="17"/>
  <c r="H119" i="17"/>
  <c r="I119" i="17"/>
  <c r="J119" i="17"/>
  <c r="K119" i="17"/>
  <c r="L119" i="17"/>
  <c r="M119" i="17"/>
  <c r="N119" i="17"/>
  <c r="O119" i="17"/>
  <c r="P119" i="17"/>
  <c r="Q119" i="17"/>
  <c r="B120" i="17"/>
  <c r="C120" i="17"/>
  <c r="D120" i="17"/>
  <c r="E120" i="17"/>
  <c r="F120" i="17"/>
  <c r="G120" i="17"/>
  <c r="H120" i="17"/>
  <c r="I120" i="17"/>
  <c r="J120" i="17"/>
  <c r="K120" i="17"/>
  <c r="L120" i="17"/>
  <c r="M120" i="17"/>
  <c r="N120" i="17"/>
  <c r="O120" i="17"/>
  <c r="P120" i="17"/>
  <c r="Q120" i="17"/>
  <c r="B121" i="17"/>
  <c r="C121" i="17"/>
  <c r="D121" i="17"/>
  <c r="E121" i="17"/>
  <c r="F121" i="17"/>
  <c r="G121" i="17"/>
  <c r="H121" i="17"/>
  <c r="I121" i="17"/>
  <c r="J121" i="17"/>
  <c r="K121" i="17"/>
  <c r="L121" i="17"/>
  <c r="M121" i="17"/>
  <c r="N121" i="17"/>
  <c r="O121" i="17"/>
  <c r="P121" i="17"/>
  <c r="Q121" i="17"/>
  <c r="A5" i="17"/>
  <c r="A6" i="17"/>
  <c r="A7" i="17"/>
  <c r="A8" i="17"/>
  <c r="A9" i="17"/>
  <c r="A10" i="17"/>
  <c r="A11" i="17"/>
  <c r="A12" i="17"/>
  <c r="A13" i="17"/>
  <c r="A14" i="17"/>
  <c r="A15" i="17"/>
  <c r="A16" i="17"/>
  <c r="A17" i="17"/>
  <c r="A18" i="17"/>
  <c r="A19" i="17"/>
  <c r="A20" i="17"/>
  <c r="A21" i="17"/>
  <c r="A22" i="17"/>
  <c r="A23" i="17"/>
  <c r="A24" i="17"/>
  <c r="A25" i="17"/>
  <c r="A26" i="17"/>
  <c r="A27" i="17"/>
  <c r="A28" i="17"/>
  <c r="A29" i="17"/>
  <c r="A30" i="17"/>
  <c r="A31" i="17"/>
  <c r="A32" i="17"/>
  <c r="A33" i="17"/>
  <c r="A34" i="17"/>
  <c r="A35" i="17"/>
  <c r="A36" i="17"/>
  <c r="A37" i="17"/>
  <c r="A38" i="17"/>
  <c r="A39" i="17"/>
  <c r="A40" i="17"/>
  <c r="A41" i="17"/>
  <c r="A42" i="17"/>
  <c r="A43" i="17"/>
  <c r="A44" i="17"/>
  <c r="A45" i="17"/>
  <c r="A46" i="17"/>
  <c r="A47" i="17"/>
  <c r="A48" i="17"/>
  <c r="A49" i="17"/>
  <c r="A50" i="17"/>
  <c r="A51" i="17"/>
  <c r="A52" i="17"/>
  <c r="A53" i="17"/>
  <c r="A54" i="17"/>
  <c r="A55" i="17"/>
  <c r="A56" i="17"/>
  <c r="A57" i="17"/>
  <c r="A58" i="17"/>
  <c r="A59" i="17"/>
  <c r="A60" i="17"/>
  <c r="A61" i="17"/>
  <c r="A62" i="17"/>
  <c r="A63" i="17"/>
  <c r="A64" i="17"/>
  <c r="A65" i="17"/>
  <c r="A66" i="17"/>
  <c r="A67" i="17"/>
  <c r="A68" i="17"/>
  <c r="A69" i="17"/>
  <c r="A70" i="17"/>
  <c r="A71" i="17"/>
  <c r="A72" i="17"/>
  <c r="A73" i="17"/>
  <c r="A74" i="17"/>
  <c r="A75" i="17"/>
  <c r="A76" i="17"/>
  <c r="A77" i="17"/>
  <c r="A78" i="17"/>
  <c r="A79" i="17"/>
  <c r="A80" i="17"/>
  <c r="A81" i="17"/>
  <c r="A82" i="17"/>
  <c r="A83" i="17"/>
  <c r="A84" i="17"/>
  <c r="A85" i="17"/>
  <c r="A86" i="17"/>
  <c r="A87" i="17"/>
  <c r="A88" i="17"/>
  <c r="A89" i="17"/>
  <c r="A90" i="17"/>
  <c r="A91" i="17"/>
  <c r="A92" i="17"/>
  <c r="A93" i="17"/>
  <c r="A94" i="17"/>
  <c r="A95" i="17"/>
  <c r="A96" i="17"/>
  <c r="A97" i="17"/>
  <c r="A98" i="17"/>
  <c r="A99" i="17"/>
  <c r="A100" i="17"/>
  <c r="A101" i="17"/>
  <c r="A102" i="17"/>
  <c r="A103" i="17"/>
  <c r="A104" i="17"/>
  <c r="A105" i="17"/>
  <c r="A106" i="17"/>
  <c r="A107" i="17"/>
  <c r="A108" i="17"/>
  <c r="A109" i="17"/>
  <c r="A110" i="17"/>
  <c r="A111" i="17"/>
  <c r="A112" i="17"/>
  <c r="A113" i="17"/>
  <c r="A114" i="17"/>
  <c r="A115" i="17"/>
  <c r="A116" i="17"/>
  <c r="A117" i="17"/>
  <c r="A118" i="17"/>
  <c r="A119" i="17"/>
  <c r="A120" i="17"/>
  <c r="A121" i="17"/>
  <c r="A4" i="17"/>
  <c r="P2" i="10"/>
  <c r="G2" i="10"/>
  <c r="U4" i="17"/>
  <c r="L2" i="17"/>
  <c r="G2" i="17"/>
  <c r="AE24" i="16"/>
  <c r="AD24" i="16"/>
  <c r="AC24" i="16"/>
  <c r="AB24" i="16"/>
  <c r="AA24" i="16"/>
  <c r="Z24" i="16"/>
  <c r="W24" i="16"/>
  <c r="V24" i="16"/>
  <c r="U24" i="16"/>
  <c r="T24" i="16"/>
  <c r="S24" i="16"/>
  <c r="R24" i="16"/>
  <c r="O24" i="16"/>
  <c r="N24" i="16"/>
  <c r="M24" i="16"/>
  <c r="L24" i="16"/>
  <c r="K24" i="16"/>
  <c r="J24" i="16"/>
  <c r="G24" i="16"/>
  <c r="F24" i="16"/>
  <c r="E24" i="16"/>
  <c r="D24" i="16"/>
  <c r="C24" i="16"/>
  <c r="B24" i="16"/>
  <c r="AE21" i="16"/>
  <c r="AD21" i="16"/>
  <c r="AC21" i="16"/>
  <c r="AB21" i="16"/>
  <c r="AA21" i="16"/>
  <c r="Z21" i="16"/>
  <c r="W21" i="16"/>
  <c r="V21" i="16"/>
  <c r="U21" i="16"/>
  <c r="T21" i="16"/>
  <c r="S21" i="16"/>
  <c r="R21" i="16"/>
  <c r="O21" i="16"/>
  <c r="N21" i="16"/>
  <c r="M21" i="16"/>
  <c r="L21" i="16"/>
  <c r="K21" i="16"/>
  <c r="J21" i="16"/>
  <c r="G21" i="16"/>
  <c r="F21" i="16"/>
  <c r="E21" i="16"/>
  <c r="D21" i="16"/>
  <c r="C21" i="16"/>
  <c r="B21" i="16"/>
  <c r="AE20" i="16"/>
  <c r="AD20" i="16"/>
  <c r="AC20" i="16"/>
  <c r="AB20" i="16"/>
  <c r="AA20" i="16"/>
  <c r="Z20" i="16"/>
  <c r="W20" i="16"/>
  <c r="V20" i="16"/>
  <c r="U20" i="16"/>
  <c r="T20" i="16"/>
  <c r="S20" i="16"/>
  <c r="R20" i="16"/>
  <c r="O20" i="16"/>
  <c r="N20" i="16"/>
  <c r="M20" i="16"/>
  <c r="L20" i="16"/>
  <c r="K20" i="16"/>
  <c r="J20" i="16"/>
  <c r="G20" i="16"/>
  <c r="F20" i="16"/>
  <c r="E20" i="16"/>
  <c r="D20" i="16"/>
  <c r="C20" i="16"/>
  <c r="B20" i="16"/>
  <c r="AE19" i="16"/>
  <c r="AD19" i="16"/>
  <c r="AC19" i="16"/>
  <c r="AB19" i="16"/>
  <c r="AA19" i="16"/>
  <c r="Z19" i="16"/>
  <c r="W19" i="16"/>
  <c r="V19" i="16"/>
  <c r="U19" i="16"/>
  <c r="T19" i="16"/>
  <c r="S19" i="16"/>
  <c r="R19" i="16"/>
  <c r="O19" i="16"/>
  <c r="N19" i="16"/>
  <c r="M19" i="16"/>
  <c r="L19" i="16"/>
  <c r="K19" i="16"/>
  <c r="J19" i="16"/>
  <c r="P19" i="16" s="1"/>
  <c r="G19" i="16"/>
  <c r="F19" i="16"/>
  <c r="E19" i="16"/>
  <c r="D19" i="16"/>
  <c r="C19" i="16"/>
  <c r="B19" i="16"/>
  <c r="AE18" i="16"/>
  <c r="AD18" i="16"/>
  <c r="AC18" i="16"/>
  <c r="AB18" i="16"/>
  <c r="AA18" i="16"/>
  <c r="Z18" i="16"/>
  <c r="AF18" i="16" s="1"/>
  <c r="W18" i="16"/>
  <c r="V18" i="16"/>
  <c r="U18" i="16"/>
  <c r="T18" i="16"/>
  <c r="S18" i="16"/>
  <c r="R18" i="16"/>
  <c r="O18" i="16"/>
  <c r="N18" i="16"/>
  <c r="M18" i="16"/>
  <c r="L18" i="16"/>
  <c r="K18" i="16"/>
  <c r="J18" i="16"/>
  <c r="G18" i="16"/>
  <c r="F18" i="16"/>
  <c r="E18" i="16"/>
  <c r="D18" i="16"/>
  <c r="C18" i="16"/>
  <c r="B18" i="16"/>
  <c r="AE17" i="16"/>
  <c r="AD17" i="16"/>
  <c r="AC17" i="16"/>
  <c r="AB17" i="16"/>
  <c r="AA17" i="16"/>
  <c r="Z17" i="16"/>
  <c r="W17" i="16"/>
  <c r="V17" i="16"/>
  <c r="U17" i="16"/>
  <c r="T17" i="16"/>
  <c r="S17" i="16"/>
  <c r="R17" i="16"/>
  <c r="O17" i="16"/>
  <c r="N17" i="16"/>
  <c r="M17" i="16"/>
  <c r="L17" i="16"/>
  <c r="K17" i="16"/>
  <c r="J17" i="16"/>
  <c r="G17" i="16"/>
  <c r="F17" i="16"/>
  <c r="E17" i="16"/>
  <c r="D17" i="16"/>
  <c r="C17" i="16"/>
  <c r="B17" i="16"/>
  <c r="AE16" i="16"/>
  <c r="AD16" i="16"/>
  <c r="AC16" i="16"/>
  <c r="AB16" i="16"/>
  <c r="AA16" i="16"/>
  <c r="Z16" i="16"/>
  <c r="W16" i="16"/>
  <c r="V16" i="16"/>
  <c r="U16" i="16"/>
  <c r="T16" i="16"/>
  <c r="S16" i="16"/>
  <c r="R16" i="16"/>
  <c r="O16" i="16"/>
  <c r="N16" i="16"/>
  <c r="M16" i="16"/>
  <c r="L16" i="16"/>
  <c r="K16" i="16"/>
  <c r="J16" i="16"/>
  <c r="G16" i="16"/>
  <c r="F16" i="16"/>
  <c r="E16" i="16"/>
  <c r="D16" i="16"/>
  <c r="C16" i="16"/>
  <c r="B16" i="16"/>
  <c r="AE15" i="16"/>
  <c r="AD15" i="16"/>
  <c r="AC15" i="16"/>
  <c r="AB15" i="16"/>
  <c r="AA15" i="16"/>
  <c r="Z15" i="16"/>
  <c r="W15" i="16"/>
  <c r="V15" i="16"/>
  <c r="U15" i="16"/>
  <c r="T15" i="16"/>
  <c r="S15" i="16"/>
  <c r="R15" i="16"/>
  <c r="O15" i="16"/>
  <c r="N15" i="16"/>
  <c r="M15" i="16"/>
  <c r="L15" i="16"/>
  <c r="K15" i="16"/>
  <c r="J15" i="16"/>
  <c r="G15" i="16"/>
  <c r="F15" i="16"/>
  <c r="E15" i="16"/>
  <c r="D15" i="16"/>
  <c r="C15" i="16"/>
  <c r="B15" i="16"/>
  <c r="AE14" i="16"/>
  <c r="AD14" i="16"/>
  <c r="AC14" i="16"/>
  <c r="AB14" i="16"/>
  <c r="AA14" i="16"/>
  <c r="Z14" i="16"/>
  <c r="W14" i="16"/>
  <c r="V14" i="16"/>
  <c r="U14" i="16"/>
  <c r="T14" i="16"/>
  <c r="S14" i="16"/>
  <c r="R14" i="16"/>
  <c r="O14" i="16"/>
  <c r="N14" i="16"/>
  <c r="M14" i="16"/>
  <c r="L14" i="16"/>
  <c r="K14" i="16"/>
  <c r="J14" i="16"/>
  <c r="G14" i="16"/>
  <c r="F14" i="16"/>
  <c r="E14" i="16"/>
  <c r="D14" i="16"/>
  <c r="C14" i="16"/>
  <c r="B14" i="16"/>
  <c r="AE13" i="16"/>
  <c r="AD13" i="16"/>
  <c r="AC13" i="16"/>
  <c r="AB13" i="16"/>
  <c r="AA13" i="16"/>
  <c r="Z13" i="16"/>
  <c r="W13" i="16"/>
  <c r="V13" i="16"/>
  <c r="U13" i="16"/>
  <c r="T13" i="16"/>
  <c r="S13" i="16"/>
  <c r="R13" i="16"/>
  <c r="O13" i="16"/>
  <c r="N13" i="16"/>
  <c r="M13" i="16"/>
  <c r="L13" i="16"/>
  <c r="K13" i="16"/>
  <c r="J13" i="16"/>
  <c r="G13" i="16"/>
  <c r="F13" i="16"/>
  <c r="E13" i="16"/>
  <c r="D13" i="16"/>
  <c r="C13" i="16"/>
  <c r="B13" i="16"/>
  <c r="AE12" i="16"/>
  <c r="AD12" i="16"/>
  <c r="AC12" i="16"/>
  <c r="AB12" i="16"/>
  <c r="AA12" i="16"/>
  <c r="Z12" i="16"/>
  <c r="AF12" i="16" s="1"/>
  <c r="W12" i="16"/>
  <c r="V12" i="16"/>
  <c r="U12" i="16"/>
  <c r="T12" i="16"/>
  <c r="S12" i="16"/>
  <c r="R12" i="16"/>
  <c r="O12" i="16"/>
  <c r="N12" i="16"/>
  <c r="M12" i="16"/>
  <c r="L12" i="16"/>
  <c r="K12" i="16"/>
  <c r="J12" i="16"/>
  <c r="G12" i="16"/>
  <c r="F12" i="16"/>
  <c r="E12" i="16"/>
  <c r="D12" i="16"/>
  <c r="C12" i="16"/>
  <c r="B12" i="16"/>
  <c r="AE11" i="16"/>
  <c r="AD11" i="16"/>
  <c r="AC11" i="16"/>
  <c r="AB11" i="16"/>
  <c r="AA11" i="16"/>
  <c r="Z11" i="16"/>
  <c r="W11" i="16"/>
  <c r="V11" i="16"/>
  <c r="U11" i="16"/>
  <c r="T11" i="16"/>
  <c r="S11" i="16"/>
  <c r="R11" i="16"/>
  <c r="O11" i="16"/>
  <c r="N11" i="16"/>
  <c r="M11" i="16"/>
  <c r="L11" i="16"/>
  <c r="K11" i="16"/>
  <c r="J11" i="16"/>
  <c r="G11" i="16"/>
  <c r="F11" i="16"/>
  <c r="E11" i="16"/>
  <c r="D11" i="16"/>
  <c r="C11" i="16"/>
  <c r="B11" i="16"/>
  <c r="AE10" i="16"/>
  <c r="AD10" i="16"/>
  <c r="AC10" i="16"/>
  <c r="AB10" i="16"/>
  <c r="AA10" i="16"/>
  <c r="Z10" i="16"/>
  <c r="W10" i="16"/>
  <c r="V10" i="16"/>
  <c r="U10" i="16"/>
  <c r="T10" i="16"/>
  <c r="S10" i="16"/>
  <c r="R10" i="16"/>
  <c r="O10" i="16"/>
  <c r="N10" i="16"/>
  <c r="M10" i="16"/>
  <c r="L10" i="16"/>
  <c r="K10" i="16"/>
  <c r="J10" i="16"/>
  <c r="G10" i="16"/>
  <c r="F10" i="16"/>
  <c r="E10" i="16"/>
  <c r="D10" i="16"/>
  <c r="C10" i="16"/>
  <c r="B10" i="16"/>
  <c r="AE9" i="16"/>
  <c r="AD9" i="16"/>
  <c r="AC9" i="16"/>
  <c r="AB9" i="16"/>
  <c r="AA9" i="16"/>
  <c r="Z9" i="16"/>
  <c r="AF9" i="16" s="1"/>
  <c r="W9" i="16"/>
  <c r="V9" i="16"/>
  <c r="U9" i="16"/>
  <c r="T9" i="16"/>
  <c r="S9" i="16"/>
  <c r="R9" i="16"/>
  <c r="O9" i="16"/>
  <c r="N9" i="16"/>
  <c r="M9" i="16"/>
  <c r="L9" i="16"/>
  <c r="K9" i="16"/>
  <c r="J9" i="16"/>
  <c r="G9" i="16"/>
  <c r="F9" i="16"/>
  <c r="E9" i="16"/>
  <c r="D9" i="16"/>
  <c r="C9" i="16"/>
  <c r="B9" i="16"/>
  <c r="AE8" i="16"/>
  <c r="AD8" i="16"/>
  <c r="AC8" i="16"/>
  <c r="AB8" i="16"/>
  <c r="AA8" i="16"/>
  <c r="Z8" i="16"/>
  <c r="W8" i="16"/>
  <c r="V8" i="16"/>
  <c r="U8" i="16"/>
  <c r="T8" i="16"/>
  <c r="S8" i="16"/>
  <c r="R8" i="16"/>
  <c r="O8" i="16"/>
  <c r="N8" i="16"/>
  <c r="M8" i="16"/>
  <c r="L8" i="16"/>
  <c r="K8" i="16"/>
  <c r="J8" i="16"/>
  <c r="G8" i="16"/>
  <c r="F8" i="16"/>
  <c r="E8" i="16"/>
  <c r="D8" i="16"/>
  <c r="C8" i="16"/>
  <c r="B8" i="16"/>
  <c r="AE7" i="16"/>
  <c r="AD7" i="16"/>
  <c r="AC7" i="16"/>
  <c r="AB7" i="16"/>
  <c r="AA7" i="16"/>
  <c r="Z7" i="16"/>
  <c r="W7" i="16"/>
  <c r="V7" i="16"/>
  <c r="U7" i="16"/>
  <c r="T7" i="16"/>
  <c r="S7" i="16"/>
  <c r="R7" i="16"/>
  <c r="O7" i="16"/>
  <c r="N7" i="16"/>
  <c r="M7" i="16"/>
  <c r="L7" i="16"/>
  <c r="K7" i="16"/>
  <c r="J7" i="16"/>
  <c r="P7" i="16" s="1"/>
  <c r="G7" i="16"/>
  <c r="F7" i="16"/>
  <c r="E7" i="16"/>
  <c r="D7" i="16"/>
  <c r="C7" i="16"/>
  <c r="B7" i="16"/>
  <c r="AE6" i="16"/>
  <c r="AD6" i="16"/>
  <c r="AC6" i="16"/>
  <c r="AB6" i="16"/>
  <c r="AA6" i="16"/>
  <c r="Z6" i="16"/>
  <c r="W6" i="16"/>
  <c r="V6" i="16"/>
  <c r="U6" i="16"/>
  <c r="T6" i="16"/>
  <c r="S6" i="16"/>
  <c r="R6" i="16"/>
  <c r="X6" i="16" s="1"/>
  <c r="O6" i="16"/>
  <c r="N6" i="16"/>
  <c r="M6" i="16"/>
  <c r="L6" i="16"/>
  <c r="K6" i="16"/>
  <c r="J6" i="16"/>
  <c r="P6" i="16" s="1"/>
  <c r="G6" i="16"/>
  <c r="F6" i="16"/>
  <c r="E6" i="16"/>
  <c r="D6" i="16"/>
  <c r="C6" i="16"/>
  <c r="B6" i="16"/>
  <c r="AE5" i="16"/>
  <c r="AD5" i="16"/>
  <c r="AC5" i="16"/>
  <c r="AB5" i="16"/>
  <c r="AA5" i="16"/>
  <c r="Z5" i="16"/>
  <c r="W5" i="16"/>
  <c r="V5" i="16"/>
  <c r="U5" i="16"/>
  <c r="T5" i="16"/>
  <c r="S5" i="16"/>
  <c r="R5" i="16"/>
  <c r="O5" i="16"/>
  <c r="N5" i="16"/>
  <c r="M5" i="16"/>
  <c r="L5" i="16"/>
  <c r="K5" i="16"/>
  <c r="J5" i="16"/>
  <c r="G5" i="16"/>
  <c r="F5" i="16"/>
  <c r="E5" i="16"/>
  <c r="D5" i="16"/>
  <c r="C5" i="16"/>
  <c r="B5" i="16"/>
  <c r="AE4" i="16"/>
  <c r="AE22" i="16" s="1" a="1"/>
  <c r="AE22" i="16" s="1"/>
  <c r="AD4" i="16"/>
  <c r="AD22" i="16" s="1" a="1"/>
  <c r="AD22" i="16" s="1"/>
  <c r="AC4" i="16"/>
  <c r="AC22" i="16" s="1" a="1"/>
  <c r="AC22" i="16" s="1"/>
  <c r="AB4" i="16"/>
  <c r="AB25" i="16" s="1" a="1"/>
  <c r="AB25" i="16" s="1"/>
  <c r="AA4" i="16"/>
  <c r="AA25" i="16" s="1" a="1"/>
  <c r="AA25" i="16" s="1"/>
  <c r="Z4" i="16"/>
  <c r="Z25" i="16" s="1" a="1"/>
  <c r="Z25" i="16" s="1"/>
  <c r="W4" i="16"/>
  <c r="W25" i="16" s="1" a="1"/>
  <c r="W25" i="16" s="1"/>
  <c r="V4" i="16"/>
  <c r="V22" i="16" s="1" a="1"/>
  <c r="V22" i="16" s="1"/>
  <c r="U4" i="16"/>
  <c r="U22" i="16" s="1" a="1"/>
  <c r="U22" i="16" s="1"/>
  <c r="T4" i="16"/>
  <c r="T22" i="16" s="1" a="1"/>
  <c r="T22" i="16" s="1"/>
  <c r="S4" i="16"/>
  <c r="S22" i="16" s="1" a="1"/>
  <c r="S22" i="16" s="1"/>
  <c r="R4" i="16"/>
  <c r="R25" i="16" s="1" a="1"/>
  <c r="R25" i="16" s="1"/>
  <c r="O4" i="16"/>
  <c r="O25" i="16" s="1" a="1"/>
  <c r="O25" i="16" s="1"/>
  <c r="N4" i="16"/>
  <c r="N25" i="16" s="1" a="1"/>
  <c r="N25" i="16" s="1"/>
  <c r="M4" i="16"/>
  <c r="M25" i="16" s="1" a="1"/>
  <c r="M25" i="16" s="1"/>
  <c r="L4" i="16"/>
  <c r="L22" i="16" s="1" a="1"/>
  <c r="L22" i="16" s="1"/>
  <c r="K4" i="16"/>
  <c r="K22" i="16" s="1" a="1"/>
  <c r="K22" i="16" s="1"/>
  <c r="J4" i="16"/>
  <c r="J22" i="16" s="1" a="1"/>
  <c r="J22" i="16" s="1"/>
  <c r="G4" i="16"/>
  <c r="G22" i="16" s="1" a="1"/>
  <c r="G22" i="16" s="1"/>
  <c r="F4" i="16"/>
  <c r="F25" i="16" s="1" a="1"/>
  <c r="F25" i="16" s="1"/>
  <c r="E4" i="16"/>
  <c r="D4" i="16"/>
  <c r="D3" i="16" s="1"/>
  <c r="C4" i="16"/>
  <c r="B4" i="16"/>
  <c r="B3" i="16" s="1"/>
  <c r="AE3" i="16"/>
  <c r="AD3" i="16"/>
  <c r="W3" i="16"/>
  <c r="V3" i="16"/>
  <c r="U3" i="16"/>
  <c r="N3" i="16"/>
  <c r="M3" i="16"/>
  <c r="AD2" i="16"/>
  <c r="AA2" i="16"/>
  <c r="Z2" i="16"/>
  <c r="V2" i="16"/>
  <c r="S2" i="16"/>
  <c r="R2" i="16"/>
  <c r="N2" i="16"/>
  <c r="K2" i="16"/>
  <c r="J2" i="16"/>
  <c r="F2" i="16"/>
  <c r="C2" i="16"/>
  <c r="B2" i="16"/>
  <c r="AE19" i="12"/>
  <c r="AD19" i="12"/>
  <c r="AC19" i="12"/>
  <c r="AB19" i="12"/>
  <c r="AA19" i="12"/>
  <c r="Z19" i="12"/>
  <c r="AF19" i="12" s="1"/>
  <c r="W19" i="12"/>
  <c r="V19" i="12"/>
  <c r="U19" i="12"/>
  <c r="T19" i="12"/>
  <c r="S19" i="12"/>
  <c r="R19" i="12"/>
  <c r="O19" i="12"/>
  <c r="N19" i="12"/>
  <c r="M19" i="12"/>
  <c r="L19" i="12"/>
  <c r="K19" i="12"/>
  <c r="J19" i="12"/>
  <c r="G19" i="12"/>
  <c r="F19" i="12"/>
  <c r="E19" i="12"/>
  <c r="D19" i="12"/>
  <c r="C19" i="12"/>
  <c r="B19" i="12"/>
  <c r="AE17" i="12"/>
  <c r="AD17" i="12"/>
  <c r="AC17" i="12"/>
  <c r="AB17" i="12"/>
  <c r="AA17" i="12"/>
  <c r="Z17" i="12"/>
  <c r="W17" i="12"/>
  <c r="V17" i="12"/>
  <c r="U17" i="12"/>
  <c r="T17" i="12"/>
  <c r="S17" i="12"/>
  <c r="R17" i="12"/>
  <c r="O17" i="12"/>
  <c r="N17" i="12"/>
  <c r="M17" i="12"/>
  <c r="L17" i="12"/>
  <c r="K17" i="12"/>
  <c r="J17" i="12"/>
  <c r="G17" i="12"/>
  <c r="F17" i="12"/>
  <c r="E17" i="12"/>
  <c r="D17" i="12"/>
  <c r="C17" i="12"/>
  <c r="B17" i="12"/>
  <c r="AE16" i="12"/>
  <c r="AD16" i="12"/>
  <c r="AC16" i="12"/>
  <c r="AB16" i="12"/>
  <c r="AA16" i="12"/>
  <c r="Z16" i="12"/>
  <c r="W16" i="12"/>
  <c r="V16" i="12"/>
  <c r="U16" i="12"/>
  <c r="T16" i="12"/>
  <c r="S16" i="12"/>
  <c r="R16" i="12"/>
  <c r="O16" i="12"/>
  <c r="N16" i="12"/>
  <c r="M16" i="12"/>
  <c r="L16" i="12"/>
  <c r="K16" i="12"/>
  <c r="J16" i="12"/>
  <c r="G16" i="12"/>
  <c r="F16" i="12"/>
  <c r="E16" i="12"/>
  <c r="D16" i="12"/>
  <c r="C16" i="12"/>
  <c r="B16" i="12"/>
  <c r="AE15" i="12"/>
  <c r="AD15" i="12"/>
  <c r="AC15" i="12"/>
  <c r="AB15" i="12"/>
  <c r="AA15" i="12"/>
  <c r="Z15" i="12"/>
  <c r="W15" i="12"/>
  <c r="V15" i="12"/>
  <c r="U15" i="12"/>
  <c r="T15" i="12"/>
  <c r="S15" i="12"/>
  <c r="R15" i="12"/>
  <c r="O15" i="12"/>
  <c r="N15" i="12"/>
  <c r="M15" i="12"/>
  <c r="L15" i="12"/>
  <c r="K15" i="12"/>
  <c r="J15" i="12"/>
  <c r="G15" i="12"/>
  <c r="F15" i="12"/>
  <c r="E15" i="12"/>
  <c r="D15" i="12"/>
  <c r="C15" i="12"/>
  <c r="B15" i="12"/>
  <c r="AE14" i="12"/>
  <c r="AD14" i="12"/>
  <c r="AC14" i="12"/>
  <c r="AB14" i="12"/>
  <c r="AA14" i="12"/>
  <c r="Z14" i="12"/>
  <c r="W14" i="12"/>
  <c r="V14" i="12"/>
  <c r="U14" i="12"/>
  <c r="T14" i="12"/>
  <c r="S14" i="12"/>
  <c r="R14" i="12"/>
  <c r="X14" i="12" s="1"/>
  <c r="O14" i="12"/>
  <c r="N14" i="12"/>
  <c r="M14" i="12"/>
  <c r="L14" i="12"/>
  <c r="K14" i="12"/>
  <c r="J14" i="12"/>
  <c r="G14" i="12"/>
  <c r="F14" i="12"/>
  <c r="E14" i="12"/>
  <c r="D14" i="12"/>
  <c r="C14" i="12"/>
  <c r="B14" i="12"/>
  <c r="AE13" i="12"/>
  <c r="AD13" i="12"/>
  <c r="AC13" i="12"/>
  <c r="AB13" i="12"/>
  <c r="AA13" i="12"/>
  <c r="Z13" i="12"/>
  <c r="W13" i="12"/>
  <c r="V13" i="12"/>
  <c r="U13" i="12"/>
  <c r="T13" i="12"/>
  <c r="S13" i="12"/>
  <c r="R13" i="12"/>
  <c r="O13" i="12"/>
  <c r="N13" i="12"/>
  <c r="M13" i="12"/>
  <c r="L13" i="12"/>
  <c r="K13" i="12"/>
  <c r="J13" i="12"/>
  <c r="G13" i="12"/>
  <c r="F13" i="12"/>
  <c r="E13" i="12"/>
  <c r="D13" i="12"/>
  <c r="C13" i="12"/>
  <c r="B13" i="12"/>
  <c r="AE12" i="12"/>
  <c r="AD12" i="12"/>
  <c r="AC12" i="12"/>
  <c r="AB12" i="12"/>
  <c r="AA12" i="12"/>
  <c r="Z12" i="12"/>
  <c r="W12" i="12"/>
  <c r="V12" i="12"/>
  <c r="U12" i="12"/>
  <c r="T12" i="12"/>
  <c r="S12" i="12"/>
  <c r="R12" i="12"/>
  <c r="O12" i="12"/>
  <c r="N12" i="12"/>
  <c r="M12" i="12"/>
  <c r="L12" i="12"/>
  <c r="K12" i="12"/>
  <c r="J12" i="12"/>
  <c r="G12" i="12"/>
  <c r="F12" i="12"/>
  <c r="E12" i="12"/>
  <c r="D12" i="12"/>
  <c r="C12" i="12"/>
  <c r="B12" i="12"/>
  <c r="AE11" i="12"/>
  <c r="AD11" i="12"/>
  <c r="AC11" i="12"/>
  <c r="AB11" i="12"/>
  <c r="AA11" i="12"/>
  <c r="Z11" i="12"/>
  <c r="W11" i="12"/>
  <c r="V11" i="12"/>
  <c r="U11" i="12"/>
  <c r="T11" i="12"/>
  <c r="S11" i="12"/>
  <c r="R11" i="12"/>
  <c r="O11" i="12"/>
  <c r="N11" i="12"/>
  <c r="M11" i="12"/>
  <c r="L11" i="12"/>
  <c r="K11" i="12"/>
  <c r="J11" i="12"/>
  <c r="P11" i="12" s="1"/>
  <c r="G11" i="12"/>
  <c r="F11" i="12"/>
  <c r="E11" i="12"/>
  <c r="D11" i="12"/>
  <c r="C11" i="12"/>
  <c r="B11" i="12"/>
  <c r="AE10" i="12"/>
  <c r="AD10" i="12"/>
  <c r="AC10" i="12"/>
  <c r="AB10" i="12"/>
  <c r="AA10" i="12"/>
  <c r="Z10" i="12"/>
  <c r="AF10" i="12" s="1"/>
  <c r="W10" i="12"/>
  <c r="V10" i="12"/>
  <c r="U10" i="12"/>
  <c r="T10" i="12"/>
  <c r="S10" i="12"/>
  <c r="R10" i="12"/>
  <c r="X10" i="12" s="1"/>
  <c r="O10" i="12"/>
  <c r="N10" i="12"/>
  <c r="M10" i="12"/>
  <c r="L10" i="12"/>
  <c r="K10" i="12"/>
  <c r="J10" i="12"/>
  <c r="G10" i="12"/>
  <c r="F10" i="12"/>
  <c r="E10" i="12"/>
  <c r="D10" i="12"/>
  <c r="C10" i="12"/>
  <c r="B10" i="12"/>
  <c r="AE9" i="12"/>
  <c r="AD9" i="12"/>
  <c r="AC9" i="12"/>
  <c r="AB9" i="12"/>
  <c r="AA9" i="12"/>
  <c r="Z9" i="12"/>
  <c r="W9" i="12"/>
  <c r="V9" i="12"/>
  <c r="U9" i="12"/>
  <c r="T9" i="12"/>
  <c r="S9" i="12"/>
  <c r="R9" i="12"/>
  <c r="O9" i="12"/>
  <c r="N9" i="12"/>
  <c r="M9" i="12"/>
  <c r="L9" i="12"/>
  <c r="K9" i="12"/>
  <c r="J9" i="12"/>
  <c r="G9" i="12"/>
  <c r="F9" i="12"/>
  <c r="E9" i="12"/>
  <c r="D9" i="12"/>
  <c r="C9" i="12"/>
  <c r="B9" i="12"/>
  <c r="AE8" i="12"/>
  <c r="AD8" i="12"/>
  <c r="AC8" i="12"/>
  <c r="AB8" i="12"/>
  <c r="AA8" i="12"/>
  <c r="Z8" i="12"/>
  <c r="AF8" i="12" s="1"/>
  <c r="W8" i="12"/>
  <c r="V8" i="12"/>
  <c r="U8" i="12"/>
  <c r="T8" i="12"/>
  <c r="S8" i="12"/>
  <c r="R8" i="12"/>
  <c r="O8" i="12"/>
  <c r="N8" i="12"/>
  <c r="M8" i="12"/>
  <c r="L8" i="12"/>
  <c r="K8" i="12"/>
  <c r="J8" i="12"/>
  <c r="P8" i="12" s="1"/>
  <c r="G8" i="12"/>
  <c r="F8" i="12"/>
  <c r="E8" i="12"/>
  <c r="D8" i="12"/>
  <c r="C8" i="12"/>
  <c r="B8" i="12"/>
  <c r="AE7" i="12"/>
  <c r="AD7" i="12"/>
  <c r="AC7" i="12"/>
  <c r="AB7" i="12"/>
  <c r="AA7" i="12"/>
  <c r="Z7" i="12"/>
  <c r="W7" i="12"/>
  <c r="V7" i="12"/>
  <c r="U7" i="12"/>
  <c r="T7" i="12"/>
  <c r="S7" i="12"/>
  <c r="R7" i="12"/>
  <c r="O7" i="12"/>
  <c r="N7" i="12"/>
  <c r="M7" i="12"/>
  <c r="L7" i="12"/>
  <c r="K7" i="12"/>
  <c r="J7" i="12"/>
  <c r="G7" i="12"/>
  <c r="F7" i="12"/>
  <c r="E7" i="12"/>
  <c r="D7" i="12"/>
  <c r="C7" i="12"/>
  <c r="B7" i="12"/>
  <c r="AE6" i="12"/>
  <c r="AD6" i="12"/>
  <c r="AC6" i="12"/>
  <c r="AB6" i="12"/>
  <c r="AA6" i="12"/>
  <c r="Z6" i="12"/>
  <c r="W6" i="12"/>
  <c r="V6" i="12"/>
  <c r="U6" i="12"/>
  <c r="T6" i="12"/>
  <c r="S6" i="12"/>
  <c r="R6" i="12"/>
  <c r="O6" i="12"/>
  <c r="N6" i="12"/>
  <c r="M6" i="12"/>
  <c r="L6" i="12"/>
  <c r="K6" i="12"/>
  <c r="J6" i="12"/>
  <c r="G6" i="12"/>
  <c r="F6" i="12"/>
  <c r="E6" i="12"/>
  <c r="D6" i="12"/>
  <c r="C6" i="12"/>
  <c r="B6" i="12"/>
  <c r="AE5" i="12"/>
  <c r="AD5" i="12"/>
  <c r="AC5" i="12"/>
  <c r="AB5" i="12"/>
  <c r="AA5" i="12"/>
  <c r="Z5" i="12"/>
  <c r="W5" i="12"/>
  <c r="V5" i="12"/>
  <c r="U5" i="12"/>
  <c r="T5" i="12"/>
  <c r="S5" i="12"/>
  <c r="R5" i="12"/>
  <c r="O5" i="12"/>
  <c r="N5" i="12"/>
  <c r="M5" i="12"/>
  <c r="L5" i="12"/>
  <c r="K5" i="12"/>
  <c r="J5" i="12"/>
  <c r="G5" i="12"/>
  <c r="F5" i="12"/>
  <c r="E5" i="12"/>
  <c r="D5" i="12"/>
  <c r="C5" i="12"/>
  <c r="B5" i="12"/>
  <c r="AE4" i="12"/>
  <c r="AE18" i="12" s="1" a="1"/>
  <c r="AE18" i="12" s="1"/>
  <c r="AD4" i="12"/>
  <c r="AD18" i="12" s="1" a="1"/>
  <c r="AD18" i="12" s="1"/>
  <c r="AC4" i="12"/>
  <c r="AC18" i="12" s="1" a="1"/>
  <c r="AC18" i="12" s="1"/>
  <c r="AB4" i="12"/>
  <c r="AB20" i="12" s="1" a="1"/>
  <c r="AB20" i="12" s="1"/>
  <c r="AA4" i="12"/>
  <c r="AA3" i="12" s="1"/>
  <c r="Z4" i="12"/>
  <c r="Z20" i="12" s="1" a="1"/>
  <c r="Z20" i="12" s="1"/>
  <c r="W4" i="12"/>
  <c r="W20" i="12" s="1" a="1"/>
  <c r="W20" i="12" s="1"/>
  <c r="V4" i="12"/>
  <c r="V18" i="12" s="1" a="1"/>
  <c r="V18" i="12" s="1"/>
  <c r="U4" i="12"/>
  <c r="U18" i="12" s="1" a="1"/>
  <c r="U18" i="12" s="1"/>
  <c r="T4" i="12"/>
  <c r="T18" i="12" s="1" a="1"/>
  <c r="T18" i="12" s="1"/>
  <c r="S4" i="12"/>
  <c r="S18" i="12" s="1" a="1"/>
  <c r="S18" i="12" s="1"/>
  <c r="R4" i="12"/>
  <c r="R20" i="12" s="1" a="1"/>
  <c r="R20" i="12" s="1"/>
  <c r="O4" i="12"/>
  <c r="O18" i="12" s="1" a="1"/>
  <c r="O18" i="12" s="1"/>
  <c r="N4" i="12"/>
  <c r="N20" i="12" s="1" a="1"/>
  <c r="N20" i="12" s="1"/>
  <c r="M4" i="12"/>
  <c r="M20" i="12" s="1" a="1"/>
  <c r="M20" i="12" s="1"/>
  <c r="L4" i="12"/>
  <c r="L18" i="12" s="1" a="1"/>
  <c r="L18" i="12" s="1"/>
  <c r="K4" i="12"/>
  <c r="K18" i="12" s="1" a="1"/>
  <c r="K18" i="12" s="1"/>
  <c r="J4" i="12"/>
  <c r="J18" i="12" s="1" a="1"/>
  <c r="J18" i="12" s="1"/>
  <c r="G4" i="12"/>
  <c r="G18" i="12" s="1" a="1"/>
  <c r="G18" i="12" s="1"/>
  <c r="F4" i="12"/>
  <c r="E4" i="12"/>
  <c r="D4" i="12"/>
  <c r="C4" i="12"/>
  <c r="B4" i="12"/>
  <c r="AC3" i="12"/>
  <c r="AB3" i="12"/>
  <c r="Z3" i="12"/>
  <c r="L3" i="12"/>
  <c r="K3" i="12"/>
  <c r="AD2" i="12"/>
  <c r="AA2" i="12"/>
  <c r="Z2" i="12"/>
  <c r="V2" i="12"/>
  <c r="S2" i="12"/>
  <c r="R2" i="12"/>
  <c r="N2" i="12"/>
  <c r="K2" i="12"/>
  <c r="J2" i="12"/>
  <c r="F2" i="12"/>
  <c r="C2" i="12"/>
  <c r="B2" i="12"/>
  <c r="E25" i="16" l="1" a="1"/>
  <c r="E25" i="16" s="1"/>
  <c r="E20" i="12" a="1"/>
  <c r="E20" i="12" s="1"/>
  <c r="F20" i="12" a="1"/>
  <c r="F20" i="12" s="1"/>
  <c r="T3" i="12"/>
  <c r="P16" i="16"/>
  <c r="AD3" i="12"/>
  <c r="Z3" i="16"/>
  <c r="AF8" i="16"/>
  <c r="AF14" i="12"/>
  <c r="AB3" i="16"/>
  <c r="R3" i="12"/>
  <c r="AC3" i="16"/>
  <c r="AE25" i="16" a="1"/>
  <c r="AE25" i="16" s="1"/>
  <c r="P24" i="16"/>
  <c r="AF14" i="16"/>
  <c r="S3" i="12"/>
  <c r="AF24" i="16"/>
  <c r="AF10" i="16"/>
  <c r="P13" i="16"/>
  <c r="P14" i="12"/>
  <c r="AF16" i="12"/>
  <c r="AF12" i="12"/>
  <c r="AF6" i="12"/>
  <c r="X7" i="16"/>
  <c r="AF20" i="16"/>
  <c r="X24" i="16"/>
  <c r="O3" i="16"/>
  <c r="J3" i="12"/>
  <c r="AF6" i="16"/>
  <c r="AF16" i="16"/>
  <c r="H24" i="16"/>
  <c r="C20" i="12" a="1"/>
  <c r="C20" i="12" s="1"/>
  <c r="C25" i="16" a="1"/>
  <c r="C25" i="16" s="1"/>
  <c r="H13" i="16"/>
  <c r="E3" i="16"/>
  <c r="F3" i="16"/>
  <c r="H10" i="16"/>
  <c r="D20" i="12" a="1"/>
  <c r="D20" i="12" s="1"/>
  <c r="D3" i="12"/>
  <c r="D25" i="16" a="1"/>
  <c r="D25" i="16" s="1"/>
  <c r="X13" i="16"/>
  <c r="AF21" i="16"/>
  <c r="AE3" i="12"/>
  <c r="P7" i="12"/>
  <c r="P16" i="12"/>
  <c r="AA3" i="16"/>
  <c r="X9" i="16"/>
  <c r="P15" i="16"/>
  <c r="AF17" i="12"/>
  <c r="H13" i="12"/>
  <c r="AF17" i="16"/>
  <c r="F3" i="12"/>
  <c r="X6" i="12"/>
  <c r="AF13" i="12"/>
  <c r="X18" i="16"/>
  <c r="P12" i="12"/>
  <c r="H8" i="16"/>
  <c r="P11" i="16"/>
  <c r="P20" i="16"/>
  <c r="G3" i="12"/>
  <c r="AF9" i="12"/>
  <c r="X15" i="12"/>
  <c r="H19" i="12"/>
  <c r="C3" i="16"/>
  <c r="AF13" i="16"/>
  <c r="X14" i="16"/>
  <c r="H17" i="16"/>
  <c r="X16" i="12"/>
  <c r="M3" i="12"/>
  <c r="X7" i="12"/>
  <c r="P13" i="12"/>
  <c r="G3" i="16"/>
  <c r="P12" i="16"/>
  <c r="X15" i="16"/>
  <c r="P21" i="16"/>
  <c r="P10" i="16"/>
  <c r="X11" i="12"/>
  <c r="P17" i="12"/>
  <c r="X10" i="16"/>
  <c r="N3" i="12"/>
  <c r="X12" i="12"/>
  <c r="K20" i="12" a="1"/>
  <c r="K20" i="12" s="1"/>
  <c r="J3" i="16"/>
  <c r="H14" i="12"/>
  <c r="X19" i="16"/>
  <c r="O3" i="12"/>
  <c r="P9" i="12"/>
  <c r="P19" i="12"/>
  <c r="U20" i="12" a="1"/>
  <c r="U20" i="12" s="1"/>
  <c r="L3" i="16"/>
  <c r="P8" i="16"/>
  <c r="X11" i="16"/>
  <c r="P17" i="16"/>
  <c r="X8" i="12"/>
  <c r="H15" i="12"/>
  <c r="AF15" i="12"/>
  <c r="AE20" i="12" a="1"/>
  <c r="AE20" i="12" s="1"/>
  <c r="AF19" i="16"/>
  <c r="X20" i="16"/>
  <c r="U25" i="16" a="1"/>
  <c r="U25" i="16" s="1"/>
  <c r="AF11" i="12"/>
  <c r="X17" i="12"/>
  <c r="AF15" i="16"/>
  <c r="X16" i="16"/>
  <c r="P9" i="16"/>
  <c r="U3" i="12"/>
  <c r="R3" i="16"/>
  <c r="P18" i="16"/>
  <c r="V3" i="12"/>
  <c r="AF7" i="12"/>
  <c r="X13" i="12"/>
  <c r="S3" i="16"/>
  <c r="X8" i="16"/>
  <c r="AF11" i="16"/>
  <c r="X12" i="16"/>
  <c r="X21" i="16"/>
  <c r="P10" i="12"/>
  <c r="W3" i="12"/>
  <c r="P6" i="12"/>
  <c r="X19" i="12"/>
  <c r="T3" i="16"/>
  <c r="X9" i="12"/>
  <c r="P15" i="12"/>
  <c r="AF7" i="16"/>
  <c r="P14" i="16"/>
  <c r="X17" i="16"/>
  <c r="H8" i="12"/>
  <c r="H7" i="16"/>
  <c r="H16" i="16"/>
  <c r="H17" i="12"/>
  <c r="C3" i="12"/>
  <c r="H12" i="16"/>
  <c r="H10" i="12"/>
  <c r="H9" i="16"/>
  <c r="H18" i="16"/>
  <c r="H11" i="12"/>
  <c r="H19" i="16"/>
  <c r="H6" i="16"/>
  <c r="H16" i="12"/>
  <c r="H15" i="16"/>
  <c r="H6" i="12"/>
  <c r="H14" i="16"/>
  <c r="H21" i="16"/>
  <c r="H12" i="12"/>
  <c r="H11" i="16"/>
  <c r="H20" i="16"/>
  <c r="H7" i="12"/>
  <c r="B18" i="12" a="1"/>
  <c r="B18" i="12" s="1"/>
  <c r="B3" i="12"/>
  <c r="B22" i="16" a="1"/>
  <c r="B22" i="16" s="1"/>
  <c r="H9" i="12"/>
  <c r="AA20" i="12" a="1"/>
  <c r="AA20" i="12" s="1"/>
  <c r="K3" i="16"/>
  <c r="C18" i="12" a="1"/>
  <c r="C18" i="12" s="1"/>
  <c r="M18" i="12" a="1"/>
  <c r="M18" i="12" s="1"/>
  <c r="W18" i="12" a="1"/>
  <c r="W18" i="12" s="1"/>
  <c r="G20" i="12" a="1"/>
  <c r="G20" i="12" s="1"/>
  <c r="S20" i="12" a="1"/>
  <c r="S20" i="12" s="1"/>
  <c r="AC20" i="12" a="1"/>
  <c r="AC20" i="12" s="1"/>
  <c r="C22" i="16" a="1"/>
  <c r="C22" i="16" s="1"/>
  <c r="M22" i="16" a="1"/>
  <c r="M22" i="16" s="1"/>
  <c r="W22" i="16" a="1"/>
  <c r="W22" i="16" s="1"/>
  <c r="G25" i="16" a="1"/>
  <c r="G25" i="16" s="1"/>
  <c r="S25" i="16" a="1"/>
  <c r="S25" i="16" s="1"/>
  <c r="AC25" i="16" a="1"/>
  <c r="AC25" i="16" s="1"/>
  <c r="O20" i="12" a="1"/>
  <c r="O20" i="12" s="1"/>
  <c r="D18" i="12" a="1"/>
  <c r="D18" i="12" s="1"/>
  <c r="N18" i="12" a="1"/>
  <c r="N18" i="12" s="1"/>
  <c r="Z18" i="12" a="1"/>
  <c r="Z18" i="12" s="1"/>
  <c r="J20" i="12" a="1"/>
  <c r="J20" i="12" s="1"/>
  <c r="T20" i="12" a="1"/>
  <c r="T20" i="12" s="1"/>
  <c r="AD20" i="12" a="1"/>
  <c r="AD20" i="12" s="1"/>
  <c r="D22" i="16" a="1"/>
  <c r="D22" i="16" s="1"/>
  <c r="N22" i="16" a="1"/>
  <c r="N22" i="16" s="1"/>
  <c r="Z22" i="16" a="1"/>
  <c r="Z22" i="16" s="1"/>
  <c r="J25" i="16" a="1"/>
  <c r="J25" i="16" s="1"/>
  <c r="T25" i="16" a="1"/>
  <c r="T25" i="16" s="1"/>
  <c r="AD25" i="16" a="1"/>
  <c r="AD25" i="16" s="1"/>
  <c r="F18" i="12" a="1"/>
  <c r="F18" i="12" s="1"/>
  <c r="R18" i="12" a="1"/>
  <c r="R18" i="12" s="1"/>
  <c r="AB18" i="12" a="1"/>
  <c r="AB18" i="12" s="1"/>
  <c r="B20" i="12" a="1"/>
  <c r="B20" i="12" s="1"/>
  <c r="L20" i="12" a="1"/>
  <c r="L20" i="12" s="1"/>
  <c r="V20" i="12" a="1"/>
  <c r="V20" i="12" s="1"/>
  <c r="F22" i="16" a="1"/>
  <c r="F22" i="16" s="1"/>
  <c r="R22" i="16" a="1"/>
  <c r="R22" i="16" s="1"/>
  <c r="AB22" i="16" a="1"/>
  <c r="AB22" i="16" s="1"/>
  <c r="B25" i="16" a="1"/>
  <c r="B25" i="16" s="1"/>
  <c r="L25" i="16" a="1"/>
  <c r="L25" i="16" s="1"/>
  <c r="V25" i="16" a="1"/>
  <c r="V25" i="16" s="1"/>
  <c r="E18" i="12" a="1"/>
  <c r="E18" i="12" s="1"/>
  <c r="O22" i="16" a="1"/>
  <c r="O22" i="16" s="1"/>
  <c r="E3" i="12"/>
  <c r="AA18" i="12" a="1"/>
  <c r="AA18" i="12" s="1"/>
  <c r="E22" i="16" a="1"/>
  <c r="E22" i="16" s="1"/>
  <c r="AA22" i="16" a="1"/>
  <c r="AA22" i="16" s="1"/>
  <c r="K25" i="16" a="1"/>
  <c r="K25" i="16" s="1"/>
  <c r="U5" i="17"/>
  <c r="U6" i="17" s="1"/>
  <c r="AF20" i="12" l="1"/>
  <c r="AF18" i="12"/>
  <c r="V4" i="17"/>
  <c r="C2" i="17" l="1"/>
  <c r="C2" i="10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</author>
  </authors>
  <commentList>
    <comment ref="A1" authorId="0" shapeId="0" xr:uid="{00000000-0006-0000-0000-000001000000}">
      <text>
        <r>
          <rPr>
            <b/>
            <sz val="18"/>
            <rFont val="Angsana New"/>
            <charset val="134"/>
          </rPr>
          <t>กลุ่มควบคุมโรงฆ่าสัตว์ภายในประเทศ:</t>
        </r>
        <r>
          <rPr>
            <sz val="18"/>
            <rFont val="Angsana New"/>
            <charset val="134"/>
          </rPr>
          <t xml:space="preserve">
(คำนำหน้าชื่อ)ชื่อ (เว้นวรรค) นามสกุล</t>
        </r>
      </text>
    </comment>
    <comment ref="B1" authorId="0" shapeId="0" xr:uid="{00000000-0006-0000-0000-000002000000}">
      <text>
        <r>
          <rPr>
            <b/>
            <sz val="18"/>
            <rFont val="Angsana New"/>
            <charset val="134"/>
          </rPr>
          <t>กลุ่มควบคุมโรงฆ่าสัตว์ภายในประเทศ:</t>
        </r>
        <r>
          <rPr>
            <sz val="18"/>
            <rFont val="Angsana New"/>
            <charset val="134"/>
          </rPr>
          <t xml:space="preserve">
</t>
        </r>
        <r>
          <rPr>
            <sz val="20"/>
            <rFont val="Angsana New"/>
            <charset val="134"/>
          </rPr>
          <t>ตัวอย่าง 01-01793</t>
        </r>
      </text>
    </comment>
    <comment ref="C1" authorId="0" shapeId="0" xr:uid="{00000000-0006-0000-0000-000003000000}">
      <text>
        <r>
          <rPr>
            <b/>
            <sz val="18"/>
            <rFont val="Angsana New"/>
            <charset val="134"/>
          </rPr>
          <t xml:space="preserve">กลุ่มควบคุมโรงฆ่าสัตว์ภายในประเทศ:
</t>
        </r>
        <r>
          <rPr>
            <sz val="18"/>
            <rFont val="Angsana New"/>
            <charset val="134"/>
          </rPr>
          <t>กรอกชื่อเต็ม ตามใบอนุญาตฯ</t>
        </r>
      </text>
    </comment>
    <comment ref="D1" authorId="0" shapeId="0" xr:uid="{00000000-0006-0000-0000-000004000000}">
      <text>
        <r>
          <rPr>
            <b/>
            <sz val="18"/>
            <rFont val="Angsana New"/>
            <charset val="134"/>
          </rPr>
          <t xml:space="preserve">กลุ่มควบคุมโรงฆ่าสัตว์ภายในประเทศ:
</t>
        </r>
        <r>
          <rPr>
            <sz val="18"/>
            <rFont val="Angsana New"/>
            <charset val="134"/>
          </rPr>
          <t>จังหวัดที่ตั้งโรงฆ่าสัตว์</t>
        </r>
      </text>
    </comment>
    <comment ref="E1" authorId="0" shapeId="0" xr:uid="{00000000-0006-0000-0000-000005000000}">
      <text>
        <r>
          <rPr>
            <b/>
            <sz val="18"/>
            <rFont val="Angsana New"/>
            <charset val="134"/>
          </rPr>
          <t xml:space="preserve">กลุ่มควบคุมโรงฆ่าสัตว์ภายในประเทศ:
</t>
        </r>
        <r>
          <rPr>
            <sz val="20"/>
            <rFont val="Angsana New"/>
            <charset val="134"/>
          </rPr>
          <t>ตัวอย่าง P 01 01 012/2559</t>
        </r>
      </text>
    </comment>
    <comment ref="F1" authorId="0" shapeId="0" xr:uid="{00000000-0006-0000-0000-000006000000}">
      <text>
        <r>
          <rPr>
            <b/>
            <sz val="18"/>
            <rFont val="Angsana New"/>
            <charset val="134"/>
          </rPr>
          <t xml:space="preserve">กลุ่มควบคุมโรงฆ่าสัตว์ภายในประเทศ:
</t>
        </r>
        <r>
          <rPr>
            <sz val="18"/>
            <rFont val="Angsana New"/>
            <charset val="134"/>
          </rPr>
          <t>ให้ระบุ วันที่/เดือน/ปี
กรอกให้ปีที่แสดงสุดท้ายเป็นปี พ.ศ.
(การกรอกขึ้นกับการตั้งค่าของโปรแกรม)</t>
        </r>
      </text>
    </comment>
    <comment ref="G1" authorId="0" shapeId="0" xr:uid="{00000000-0006-0000-0000-000007000000}">
      <text>
        <r>
          <rPr>
            <b/>
            <sz val="18"/>
            <rFont val="Angsana New"/>
            <charset val="134"/>
          </rPr>
          <t xml:space="preserve">กลุ่มควบคุมโรงฆ่าสัตว์ภายในประเทศ:
</t>
        </r>
        <r>
          <rPr>
            <sz val="18"/>
            <rFont val="Angsana New"/>
            <charset val="134"/>
          </rPr>
          <t>ควรให้แต่ละลำดับชุดการเข้าฆ่า แยกสัตว์ตามแหล่งที่มา (ฟาร์ม) ได้</t>
        </r>
      </text>
    </comment>
    <comment ref="H1" authorId="0" shapeId="0" xr:uid="{00000000-0006-0000-0000-000008000000}">
      <text>
        <r>
          <rPr>
            <b/>
            <sz val="18"/>
            <rFont val="Angsana New"/>
            <charset val="134"/>
          </rPr>
          <t xml:space="preserve">กลุ่มควบคุมโรงฆ่าสัตว์ภายในประเทศ:
</t>
        </r>
        <r>
          <rPr>
            <sz val="18"/>
            <rFont val="Angsana New"/>
            <charset val="134"/>
          </rPr>
          <t>ให้ระบุชื่อเต็มของฟาร์ม</t>
        </r>
      </text>
    </comment>
    <comment ref="I1" authorId="0" shapeId="0" xr:uid="{00000000-0006-0000-0000-000009000000}">
      <text>
        <r>
          <rPr>
            <b/>
            <sz val="18"/>
            <rFont val="Angsana New"/>
            <charset val="134"/>
          </rPr>
          <t xml:space="preserve">กลุ่มควบคุมโรงฆ่าสัตว์ภายในประเทศ:
</t>
        </r>
        <r>
          <rPr>
            <sz val="18"/>
            <rFont val="Angsana New"/>
            <charset val="134"/>
          </rPr>
          <t xml:space="preserve">ให้ระบุชนิดสัตว์ในชุดการเข้าฆ่า โดยต้องสะกดให้ถูกต้อง
</t>
        </r>
        <r>
          <rPr>
            <sz val="20"/>
            <rFont val="Angsana New"/>
            <charset val="134"/>
          </rPr>
          <t>[ระบุได้เฉพาะ สุกร/หมูป่า]</t>
        </r>
      </text>
    </comment>
  </commentList>
</comments>
</file>

<file path=xl/sharedStrings.xml><?xml version="1.0" encoding="utf-8"?>
<sst xmlns="http://schemas.openxmlformats.org/spreadsheetml/2006/main" count="412" uniqueCount="135">
  <si>
    <t>พนักงานตรวจโรคสัตว์</t>
  </si>
  <si>
    <t>ทะเบียนพนักงานตรวจโรค</t>
  </si>
  <si>
    <t>ชื่อโรงฆ่าสัตว์</t>
  </si>
  <si>
    <t>จังหวัด</t>
  </si>
  <si>
    <t>เลขที่ใบอนุญาต</t>
  </si>
  <si>
    <t>วันที่ฆ่าสัตว์</t>
  </si>
  <si>
    <t>ลำดับชุดการเข้าฆ่า</t>
  </si>
  <si>
    <t>ชื่อฟาร์ม/เจ้าของสัตว์</t>
  </si>
  <si>
    <t>ชนิดสัตว์</t>
  </si>
  <si>
    <t>- จำนวนสัตว์ที่เข้าโรงฆ่า (ตัว)</t>
  </si>
  <si>
    <t>- ตายระหว่างการขนส่ง 
หรือในคอกพักสัตว์</t>
  </si>
  <si>
    <t>- ผอม หรือตัวเล็ก
(emaciate, small sized)</t>
  </si>
  <si>
    <t>- กระดูกหัก (bone fracture)</t>
  </si>
  <si>
    <t>- รอยขีดข่วน ฝกช้ำ บาดแผล 
(scratch, bruise)</t>
  </si>
  <si>
    <t xml:space="preserve"> - ข้อบวม ข้ออักเสบ เดินผิดปกติ 
(swollen joint, arthritis)</t>
  </si>
  <si>
    <t>- จุด/ปื้นเลือดออกที่เห็นชัดเจน ผิวหนังม่วงแดง หรือรอยช้ำที่หู จมูก ท้อง ขาหลัง (petechial hemorrhage, purpura, hyperemia and cyanosis)</t>
  </si>
  <si>
    <t>- แผลหลุม/ตุ่มน้ำ ตามเท้า ปาก เต้านม กีบหลุด (FMD-like lesions)</t>
  </si>
  <si>
    <t>- วิการอื่นที่ผิวหนัง (other skin lesions) เช่น ฝีหนอง บวม รอยแมลงกัด ผิวหนังอักเสบ</t>
  </si>
  <si>
    <t>- อาการทางระบบประสาท (CNS signs)เช่น หมดสติ ชัก สั่น เดินหมุน หัวเอียง ลุกไม่ขึ้น</t>
  </si>
  <si>
    <t>- อาการทางระบบการหายใจ (respiratory signs) เช่น หายใจผิดปกติ ไอจาม น้ำมูก</t>
  </si>
  <si>
    <t>- อาการทางระบบทางเดินอาหาร (GI tract signs) เช่น ท้องเสีย ถ่ายเป็นมูก/เลือด</t>
  </si>
  <si>
    <t>- อื่น ๆ (other)</t>
  </si>
  <si>
    <t>- จำนวนสัตว์ที่คัดทิ้ง (ตัว)</t>
  </si>
  <si>
    <r>
      <rPr>
        <b/>
        <sz val="16"/>
        <color theme="9" tint="-0.499984740745262"/>
        <rFont val="Angsana New"/>
        <charset val="134"/>
      </rPr>
      <t xml:space="preserve">- </t>
    </r>
    <r>
      <rPr>
        <sz val="16"/>
        <color theme="9" tint="-0.499984740745262"/>
        <rFont val="Angsana New"/>
        <charset val="134"/>
      </rPr>
      <t>หมายเหตุ (remarks)</t>
    </r>
  </si>
  <si>
    <t>- จำนวนซากสัตว์ที่ตรวจ (ตัว)</t>
  </si>
  <si>
    <t>- กลิ่น/สีผิดปกติ 
(abnormal smell or color)</t>
  </si>
  <si>
    <t>- ซากปนเปื้อน (contaminated)</t>
  </si>
  <si>
    <t>- ฝีหนอง เนื้องอก 
(abscess, tumor)</t>
  </si>
  <si>
    <t>- กระดูกแตก (bone fracture)</t>
  </si>
  <si>
    <t>- รอยโรคที่เยือบุช่องอก 
(pleural lesions)</t>
  </si>
  <si>
    <t>- ไต (kidney lesions)</t>
  </si>
  <si>
    <t>- ต่อมน้ำเหลืองผิดปกติ 
(lymphadenopathy)</t>
  </si>
  <si>
    <t>- รอยโรคที่หัว (head lesions)</t>
  </si>
  <si>
    <t>- รอยโรคที่เยื่อบุช่องท้อง 
(peritoneal lesions)</t>
  </si>
  <si>
    <t>- ตับ (liver lesions)</t>
  </si>
  <si>
    <t>- หัวใจ (heart lesions)</t>
  </si>
  <si>
    <t>- กระเพาะและสำไส้ 
(gastrointestinal lesions)</t>
  </si>
  <si>
    <t>- ม้าม (splenic lesions)</t>
  </si>
  <si>
    <t>- ปอด (lung lesions)</t>
  </si>
  <si>
    <t>- พยาธิ (parasite infestation)</t>
  </si>
  <si>
    <t>- ม้ามโตมากกว่าสามเท่า 
หรือต่อมน้ำเหลืองโต หรือจุดเลือดออกตามอวัยวะต่างๆ</t>
  </si>
  <si>
    <t>- หมายเหตุ (remarks)</t>
  </si>
  <si>
    <t>สุกร</t>
  </si>
  <si>
    <t>หมูป่า</t>
  </si>
  <si>
    <t>Sum of - จำนวนสัตว์ที่เข้าโรงฆ่า (ตัว)</t>
  </si>
  <si>
    <t xml:space="preserve">Sum of - ตายระหว่างการขนส่ง </t>
  </si>
  <si>
    <t>Sum of - ผอม หรือตัวเล็ก</t>
  </si>
  <si>
    <t>Sum of - กระดูกหัก (bone fracture)</t>
  </si>
  <si>
    <t xml:space="preserve">Sum of - รอยขีดข่วน ฝกช้ำ บาดแผล </t>
  </si>
  <si>
    <t xml:space="preserve">Sum of  - ข้อบวม ข้ออักเสบ เดินผิดปกติ </t>
  </si>
  <si>
    <t>Sum of - จุด/ปื้นเลือดออกที่เห็นชัดเจน ผิวหนังม่วงแดง หรือรอยช้ำที่หู จมูก ท้อง ขาหลัง (petechial hemorrhage, purpura, hyperemia and cyanosis)</t>
  </si>
  <si>
    <t>Sum of - แผลหลุม/ตุ่มน้ำ ตามเท้า ปาก เต้านม กีบหลุด (FMD-like lesions)</t>
  </si>
  <si>
    <t>Sum of - วิการอื่นที่ผิวหนัง (other skin lesions) เช่น ฝีหนอง บวม รอยแมลงกัด ผิวหนังอักเสบ</t>
  </si>
  <si>
    <t>Sum of - อาการทางระบบประสาท (CNS signs)เช่น หมดสติ ชัก สั่น เดินหมุน หัวเอียง ลุกไม่ขึ้น</t>
  </si>
  <si>
    <t>Sum of - อาการทางระบบการหายใจ (respiratory signs) เช่น หายใจผิดปกติ ไอจาม น้ำมูก</t>
  </si>
  <si>
    <t>Sum of - อาการทางระบบทางเดินอาหาร (GI tract signs) เช่น ท้องเสีย ถ่ายเป็นมูก/เลือด</t>
  </si>
  <si>
    <t>Count of - อื่น ๆ (other)</t>
  </si>
  <si>
    <t>Sum of - จำนวนสัตว์ที่คัดทิ้ง (ตัว)</t>
  </si>
  <si>
    <t>Count of - หมายเหตุ (remarks)</t>
  </si>
  <si>
    <t>Sum of - จำนวนซากสัตว์ที่ตรวจ (ตัว)</t>
  </si>
  <si>
    <t xml:space="preserve">Sum of - กลิ่น/สีผิดปกติ </t>
  </si>
  <si>
    <t>Sum of - ซากปนเปื้อน (contaminated)</t>
  </si>
  <si>
    <t xml:space="preserve">Sum of - ฝีหนอง เนื้องอก </t>
  </si>
  <si>
    <t>Sum of - กระดูกแตก (bone fracture)</t>
  </si>
  <si>
    <t xml:space="preserve">Sum of - รอยโรคที่เยือบุช่องอก </t>
  </si>
  <si>
    <t>Sum of - ไต (kidney lesions)</t>
  </si>
  <si>
    <t xml:space="preserve">Sum of - ต่อมน้ำเหลืองผิดปกติ </t>
  </si>
  <si>
    <t>Sum of - รอยโรคที่หัว (head lesions)</t>
  </si>
  <si>
    <t xml:space="preserve">Sum of - รอยโรคที่เยื่อบุช่องท้อง </t>
  </si>
  <si>
    <t>Sum of - ตับ (liver lesions)</t>
  </si>
  <si>
    <t>Sum of - หัวใจ (heart lesions)</t>
  </si>
  <si>
    <t xml:space="preserve">Sum of - กระเพาะและสำไส้ </t>
  </si>
  <si>
    <t>Sum of - ม้าม (splenic lesions)</t>
  </si>
  <si>
    <t>Sum of - ปอด (lung lesions)</t>
  </si>
  <si>
    <t>Sum of - พยาธิ (parasite infestation)</t>
  </si>
  <si>
    <t>Count of - อื่น ๆ (other)2</t>
  </si>
  <si>
    <t xml:space="preserve">Sum of - ม้ามโตมากกว่าสามเท่า </t>
  </si>
  <si>
    <t>Count of - หมายเหตุ (remarks)2</t>
  </si>
  <si>
    <t>แบบรายงานการตรวจสัตว์ก่อนการฆ่าสัตว์ สำหรับโรงฆ่าสุกร</t>
  </si>
  <si>
    <t>วันที่</t>
  </si>
  <si>
    <t>รวม</t>
  </si>
  <si>
    <t>- ตายระหว่างการขนส่ง หรือในคอกพักสัตว์</t>
  </si>
  <si>
    <t>- ผอม หรือตัวเล็ก (emaciate, small sized)</t>
  </si>
  <si>
    <t>- ข้อบวม ข้ออักเสบ เดินผิดปกติ 
(swollen joint, arthritis)</t>
  </si>
  <si>
    <t>- จุด/ปื้นเลือดออกที่เห็นชัดเจน ผิวหนังม่วงแดง หรือรอยช้ำที่หู จมูก ท้อง ขาหลัง 
(petechial hemorrhage, purpura, hyperemia and cyanosis)</t>
  </si>
  <si>
    <t>- แผลหลุม/ตุ่มน้ำ ตามเท้า ปาก เต้านม 
กีบหลุด (FMD-like lesions)</t>
  </si>
  <si>
    <t>- วิการอื่นที่ผิวหนัง (other skin lesions) เช่น
ฝีหนอง บวม รอยแมลงกัด ผิวหนังอักเสบ</t>
  </si>
  <si>
    <t>- อาการทางระบบประสาท (CNS signs) เช่น หมดสติ ชัก สั่น เดินหมุน หัวเอียง 
ลุกไม่ขึ้น</t>
  </si>
  <si>
    <t>- อาการทางระบบการหายใจ 
(respiratory signs) 
เช่น หายใจผิดปกติ ไอจาม น้ำมูก</t>
  </si>
  <si>
    <r>
      <rPr>
        <b/>
        <sz val="14"/>
        <color rgb="FF000000"/>
        <rFont val="Angsana New"/>
        <charset val="134"/>
      </rPr>
      <t xml:space="preserve">- </t>
    </r>
    <r>
      <rPr>
        <sz val="14"/>
        <color rgb="FF000000"/>
        <rFont val="Angsana New"/>
        <charset val="134"/>
      </rPr>
      <t>หมายเหตุ (remarks)</t>
    </r>
  </si>
  <si>
    <t xml:space="preserve">                                                                                                                        ลายมือชื่อ   ...........................................................</t>
  </si>
  <si>
    <t xml:space="preserve">                                                                                                                                        (.............................................................)</t>
  </si>
  <si>
    <t xml:space="preserve">                                                                                                                                       พนักงานตรวจโรคสัตว์</t>
  </si>
  <si>
    <t xml:space="preserve">  หมายเหตุ จัดเก็บแบบรายงานฉบับนี้ไว้เป็นหลักฐานที่โรงฆ่าสัตว์และที่พนักงานตรวจโรคสัตว์อย่างน้อย ๖ เดือน</t>
  </si>
  <si>
    <t>แบบรายงานการตรวจเนื้อสัตว์หลังการฆ่าสัตว์ สำหรับโรงฆ่าสุกร</t>
  </si>
  <si>
    <t>- ฝีหนอง เนื้องอก (abscess, tumor)</t>
  </si>
  <si>
    <t>- รอยโรคที่เยือบุช่องอก (pleural lesions)</t>
  </si>
  <si>
    <t>รอยโรคที่เฝ้าระวัง (specific lesion monitoring)</t>
  </si>
  <si>
    <t>- ม้ามโตมากกว่าสามเท่า 
หรือต่อมน้ำเหลืองโต 
หรือจุดเลือดออกตามอวัยวะต่างๆ</t>
  </si>
  <si>
    <t xml:space="preserve">                                                                                        ลายมือชื่อ   ...........................................................</t>
  </si>
  <si>
    <t xml:space="preserve">                                                                                                       (.............................................................)</t>
  </si>
  <si>
    <t xml:space="preserve">                                                                                                      พนักงานตรวจโรคสัตว์</t>
  </si>
  <si>
    <t xml:space="preserve">   หมายเหตุ จัดเก็บแบบรายงานฉบับนี้ไว้เป็นหลักฐานที่โรงฆ่าสัตว์และที่พนักงานตรวจโรคสัตว์อย่างน้อย ๖ เดือน</t>
  </si>
  <si>
    <t>แบบสรุปรายงานการตรวจสัตว์ก่อนการฆ่าสัตว์ สำหรับโรงฆ่าสุกร</t>
  </si>
  <si>
    <t>จำนวนสัตว์</t>
  </si>
  <si>
    <t>- รอยขีดข่วน ฝกช้ำ บาดแผล (scratch, bruise)</t>
  </si>
  <si>
    <t>- จุด/ปื้นเลือดออกที่เห็นชัดเจน ผิวหนังม่วงแดง 
หรือรอยช้ำที่หู จมูก ท้อง ขาหลัง 
(petechial hemorrhage, purpura, 
hyperemia and cyanosis)</t>
  </si>
  <si>
    <t>- แผลหลุม/ตุ่มน้ำ ตามเท้า ปาก เต้านม กีบหลุด 
(FMD-like lesions)</t>
  </si>
  <si>
    <t>- วิการอื่นที่ผิวหนัง (other skin lesions) 
เช่น ฝีหนอง บวม รอยแมลงกัด ผิวหนังอักเสบ</t>
  </si>
  <si>
    <t>- อาการทางระบบประสาท (CNS signs)
เช่น หมดสติ ชัก สั่น เดินหมุน หัวเอียง ลุกไม่ขึ้น</t>
  </si>
  <si>
    <t>- อาการทางระบบการหายใจ (respiratory signs) 
เช่น หายใจผิดปกติ ไอจาม น้ำมูก</t>
  </si>
  <si>
    <t>- อาการทางระบบทางเดินอาหาร (GI tract signs)
เช่น ท้องเสีย ถ่ายเป็นมูก/เลือด</t>
  </si>
  <si>
    <r>
      <rPr>
        <b/>
        <sz val="16"/>
        <color rgb="FF000000"/>
        <rFont val="Angsana New"/>
        <charset val="134"/>
      </rPr>
      <t xml:space="preserve">- </t>
    </r>
    <r>
      <rPr>
        <sz val="16"/>
        <color rgb="FF000000"/>
        <rFont val="Angsana New"/>
        <charset val="134"/>
      </rPr>
      <t>หมายเหตุ (remarks)</t>
    </r>
  </si>
  <si>
    <t>แบบสรุปรายงานการตรวจเนื้อสัตว์หลังการฆ่าสัตว์ สำหรับโรงฆ่าสุกร</t>
  </si>
  <si>
    <t>จำนวนเนื้อสัตว์ 
(ตัว)</t>
  </si>
  <si>
    <t>- กลิ่น/สีผิดปกติ (abnormal smell or color)</t>
  </si>
  <si>
    <t>- ต่อมน้ำเหลืองผิดปกติ (lymphadenopathy)</t>
  </si>
  <si>
    <t>- รอยโรคที่เยื่อบุช่องท้อง (peritoneal lesions)</t>
  </si>
  <si>
    <t>- กระเพาะและสำไส้ (gastrointestinal lesions)</t>
  </si>
  <si>
    <t>- ม้ามโตมากกว่าสามเท่า หรือต่อมน้ำเหลืองโต 
หรือจุดเลือดออกตามอวัยวะต่างๆ</t>
  </si>
  <si>
    <t>(blank)</t>
  </si>
  <si>
    <t>Sum of - ตายระหว่างการขนส่ง 
หรือในคอกพักสัตว์</t>
  </si>
  <si>
    <t>Sum of - ผอม หรือตัวเล็ก
(emaciate, small sized)</t>
  </si>
  <si>
    <t>Sum of - รอยขีดข่วน ฝกช้ำ บาดแผล 
(scratch, bruise)</t>
  </si>
  <si>
    <t>Sum of  - ข้อบวม ข้ออักเสบ เดินผิดปกติ 
(swollen joint, arthritis)</t>
  </si>
  <si>
    <t>Sum of - กลิ่น/สีผิดปกติ 
(abnormal smell or color)</t>
  </si>
  <si>
    <t>Sum of - ฝีหนอง เนื้องอก 
(abscess, tumor)</t>
  </si>
  <si>
    <t>Sum of - รอยโรคที่เยือบุช่องอก 
(pleural lesions)</t>
  </si>
  <si>
    <t>Sum of - ต่อมน้ำเหลืองผิดปกติ 
(lymphadenopathy)</t>
  </si>
  <si>
    <t>Sum of - รอยโรคที่เยื่อบุช่องท้อง 
(peritoneal lesions)</t>
  </si>
  <si>
    <t>Count of - กระเพาะและสำไส้ 
(gastrointestinal lesions)</t>
  </si>
  <si>
    <t>Count of - ปอด (lung lesions)</t>
  </si>
  <si>
    <t>Sum of - ม้ามโตมากกว่าสามเท่า 
หรือต่อมน้ำเหลืองโต หรือจุดเลือดออกตามอวัยวะต่างๆ</t>
  </si>
  <si>
    <t>คลิ้กขวาที่ช่องสีฟ้า เลือก refresh</t>
  </si>
  <si>
    <t>สุกรขุน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</si>
</sst>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87" formatCode="[$-1070000]d/mm/yyyy;@"/>
    <numFmt numFmtId="188" formatCode="[$-1070000]d/m/yy;@"/>
    <numFmt numFmtId="189" formatCode="[$-107041E]d\ mmm\ yy;@"/>
  </numFmts>
  <fonts count="16">
    <font>
      <sz val="11"/>
      <color theme="1"/>
      <name val="Tahoma"/>
      <charset val="222"/>
      <scheme val="minor"/>
    </font>
    <font>
      <sz val="16"/>
      <color theme="1"/>
      <name val="Angsana New"/>
      <charset val="134"/>
    </font>
    <font>
      <sz val="16"/>
      <color rgb="FF000000"/>
      <name val="Angsana New"/>
      <charset val="134"/>
    </font>
    <font>
      <b/>
      <sz val="16"/>
      <color rgb="FF000000"/>
      <name val="Angsana New"/>
      <charset val="134"/>
    </font>
    <font>
      <sz val="14"/>
      <color theme="1"/>
      <name val="Angsana New"/>
      <charset val="134"/>
    </font>
    <font>
      <sz val="14"/>
      <color rgb="FF000000"/>
      <name val="Angsana New"/>
      <charset val="134"/>
    </font>
    <font>
      <b/>
      <sz val="14"/>
      <color rgb="FF000000"/>
      <name val="Angsana New"/>
      <charset val="134"/>
    </font>
    <font>
      <sz val="16"/>
      <color theme="9" tint="-0.499984740745262"/>
      <name val="Angsana New"/>
      <charset val="134"/>
    </font>
    <font>
      <sz val="16"/>
      <color theme="7" tint="-0.499984740745262"/>
      <name val="Angsana New"/>
      <charset val="134"/>
    </font>
    <font>
      <b/>
      <sz val="16"/>
      <color theme="9" tint="-0.499984740745262"/>
      <name val="Angsana New"/>
      <charset val="134"/>
    </font>
    <font>
      <sz val="20"/>
      <color theme="1"/>
      <name val="Angsana New"/>
      <charset val="134"/>
    </font>
    <font>
      <sz val="18"/>
      <name val="Angsana New"/>
      <charset val="134"/>
    </font>
    <font>
      <b/>
      <sz val="18"/>
      <name val="Angsana New"/>
      <charset val="134"/>
    </font>
    <font>
      <sz val="20"/>
      <name val="Angsana New"/>
      <charset val="134"/>
    </font>
    <font>
      <sz val="8"/>
      <name val="Tahoma"/>
      <charset val="222"/>
      <scheme val="minor"/>
    </font>
    <font>
      <sz val="14"/>
      <color theme="1"/>
      <name val="Angsana New"/>
    </font>
  </fonts>
  <fills count="6">
    <fill>
      <patternFill patternType="none"/>
    </fill>
    <fill>
      <patternFill patternType="gray125"/>
    </fill>
    <fill>
      <patternFill patternType="solid">
        <fgColor theme="9" tint="0.799951170384838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79">
    <xf numFmtId="0" fontId="0" fillId="0" borderId="0" xfId="0"/>
    <xf numFmtId="187" fontId="1" fillId="0" borderId="0" xfId="0" applyNumberFormat="1" applyFont="1" applyProtection="1">
      <protection locked="0"/>
    </xf>
    <xf numFmtId="0" fontId="1" fillId="0" borderId="0" xfId="0" applyFont="1" applyProtection="1">
      <protection locked="0"/>
    </xf>
    <xf numFmtId="187" fontId="1" fillId="0" borderId="0" xfId="0" applyNumberFormat="1" applyFont="1"/>
    <xf numFmtId="0" fontId="1" fillId="0" borderId="0" xfId="0" applyFont="1"/>
    <xf numFmtId="187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textRotation="90" wrapText="1"/>
    </xf>
    <xf numFmtId="49" fontId="2" fillId="0" borderId="1" xfId="0" applyNumberFormat="1" applyFont="1" applyBorder="1" applyAlignment="1">
      <alignment horizontal="center" textRotation="90" wrapText="1"/>
    </xf>
    <xf numFmtId="187" fontId="1" fillId="0" borderId="1" xfId="0" applyNumberFormat="1" applyFont="1" applyBorder="1"/>
    <xf numFmtId="1" fontId="1" fillId="0" borderId="0" xfId="0" applyNumberFormat="1" applyFont="1" applyProtection="1">
      <protection locked="0"/>
    </xf>
    <xf numFmtId="1" fontId="1" fillId="0" borderId="1" xfId="0" applyNumberFormat="1" applyFont="1" applyBorder="1" applyAlignment="1">
      <alignment horizontal="center" vertical="center"/>
    </xf>
    <xf numFmtId="1" fontId="1" fillId="0" borderId="1" xfId="0" applyNumberFormat="1" applyFont="1" applyBorder="1"/>
    <xf numFmtId="49" fontId="3" fillId="0" borderId="1" xfId="0" applyNumberFormat="1" applyFont="1" applyBorder="1" applyAlignment="1">
      <alignment horizontal="center" textRotation="90" wrapText="1"/>
    </xf>
    <xf numFmtId="188" fontId="1" fillId="0" borderId="0" xfId="0" applyNumberFormat="1" applyFont="1" applyProtection="1">
      <protection locked="0"/>
    </xf>
    <xf numFmtId="49" fontId="4" fillId="0" borderId="0" xfId="0" applyNumberFormat="1" applyFont="1" applyProtection="1">
      <protection locked="0"/>
    </xf>
    <xf numFmtId="0" fontId="4" fillId="0" borderId="0" xfId="0" applyFont="1" applyProtection="1">
      <protection locked="0"/>
    </xf>
    <xf numFmtId="49" fontId="4" fillId="0" borderId="0" xfId="0" applyNumberFormat="1" applyFont="1" applyAlignment="1">
      <alignment horizontal="right"/>
    </xf>
    <xf numFmtId="189" fontId="4" fillId="0" borderId="0" xfId="0" applyNumberFormat="1" applyFont="1" applyAlignment="1">
      <alignment horizontal="left"/>
    </xf>
    <xf numFmtId="0" fontId="4" fillId="0" borderId="0" xfId="0" applyFont="1" applyAlignment="1">
      <alignment horizontal="center"/>
    </xf>
    <xf numFmtId="0" fontId="4" fillId="0" borderId="0" xfId="0" applyFont="1"/>
    <xf numFmtId="49" fontId="4" fillId="0" borderId="1" xfId="0" applyNumberFormat="1" applyFont="1" applyBorder="1"/>
    <xf numFmtId="0" fontId="4" fillId="0" borderId="1" xfId="0" applyFont="1" applyBorder="1" applyAlignment="1">
      <alignment horizontal="center"/>
    </xf>
    <xf numFmtId="49" fontId="5" fillId="0" borderId="1" xfId="0" applyNumberFormat="1" applyFont="1" applyBorder="1"/>
    <xf numFmtId="49" fontId="5" fillId="0" borderId="1" xfId="0" applyNumberFormat="1" applyFont="1" applyBorder="1" applyAlignment="1">
      <alignment horizontal="left" wrapText="1"/>
    </xf>
    <xf numFmtId="3" fontId="4" fillId="0" borderId="1" xfId="0" applyNumberFormat="1" applyFont="1" applyBorder="1"/>
    <xf numFmtId="49" fontId="4" fillId="0" borderId="1" xfId="0" applyNumberFormat="1" applyFont="1" applyBorder="1" applyAlignment="1">
      <alignment horizontal="left" wrapText="1"/>
    </xf>
    <xf numFmtId="49" fontId="5" fillId="0" borderId="5" xfId="0" applyNumberFormat="1" applyFont="1" applyBorder="1" applyAlignment="1">
      <alignment horizontal="left" wrapText="1"/>
    </xf>
    <xf numFmtId="49" fontId="5" fillId="0" borderId="8" xfId="0" applyNumberFormat="1" applyFont="1" applyBorder="1" applyAlignment="1">
      <alignment horizontal="left" wrapText="1"/>
    </xf>
    <xf numFmtId="0" fontId="4" fillId="0" borderId="8" xfId="0" applyFont="1" applyBorder="1" applyAlignment="1">
      <alignment horizontal="center"/>
    </xf>
    <xf numFmtId="3" fontId="4" fillId="0" borderId="8" xfId="0" applyNumberFormat="1" applyFont="1" applyBorder="1"/>
    <xf numFmtId="0" fontId="4" fillId="0" borderId="0" xfId="0" applyFont="1" applyAlignment="1" applyProtection="1">
      <alignment horizontal="center"/>
      <protection locked="0"/>
    </xf>
    <xf numFmtId="0" fontId="4" fillId="0" borderId="0" xfId="0" applyFont="1" applyAlignment="1">
      <alignment horizontal="left"/>
    </xf>
    <xf numFmtId="0" fontId="4" fillId="0" borderId="1" xfId="0" applyFont="1" applyBorder="1" applyAlignment="1" applyProtection="1">
      <alignment horizontal="center"/>
      <protection locked="0"/>
    </xf>
    <xf numFmtId="49" fontId="5" fillId="0" borderId="1" xfId="0" applyNumberFormat="1" applyFont="1" applyBorder="1" applyAlignment="1">
      <alignment vertical="center" wrapText="1"/>
    </xf>
    <xf numFmtId="3" fontId="4" fillId="0" borderId="1" xfId="0" applyNumberFormat="1" applyFont="1" applyBorder="1" applyAlignment="1">
      <alignment horizontal="center"/>
    </xf>
    <xf numFmtId="49" fontId="4" fillId="0" borderId="1" xfId="0" applyNumberFormat="1" applyFont="1" applyBorder="1" applyAlignment="1">
      <alignment vertical="center" wrapText="1"/>
    </xf>
    <xf numFmtId="49" fontId="6" fillId="0" borderId="1" xfId="0" applyNumberFormat="1" applyFont="1" applyBorder="1" applyAlignment="1">
      <alignment vertical="center" wrapText="1"/>
    </xf>
    <xf numFmtId="49" fontId="6" fillId="0" borderId="8" xfId="0" applyNumberFormat="1" applyFont="1" applyBorder="1" applyAlignment="1">
      <alignment vertical="center" wrapText="1"/>
    </xf>
    <xf numFmtId="3" fontId="4" fillId="0" borderId="8" xfId="0" applyNumberFormat="1" applyFont="1" applyBorder="1" applyAlignment="1">
      <alignment horizontal="center"/>
    </xf>
    <xf numFmtId="49" fontId="1" fillId="0" borderId="0" xfId="0" applyNumberFormat="1" applyFont="1" applyProtection="1">
      <protection locked="0"/>
    </xf>
    <xf numFmtId="1" fontId="7" fillId="2" borderId="0" xfId="0" applyNumberFormat="1" applyFont="1" applyFill="1" applyProtection="1">
      <protection locked="0"/>
    </xf>
    <xf numFmtId="49" fontId="7" fillId="2" borderId="0" xfId="0" applyNumberFormat="1" applyFont="1" applyFill="1" applyProtection="1">
      <protection locked="0"/>
    </xf>
    <xf numFmtId="1" fontId="8" fillId="3" borderId="0" xfId="0" applyNumberFormat="1" applyFont="1" applyFill="1" applyProtection="1">
      <protection locked="0"/>
    </xf>
    <xf numFmtId="49" fontId="8" fillId="3" borderId="0" xfId="0" applyNumberFormat="1" applyFont="1" applyFill="1" applyProtection="1">
      <protection locked="0"/>
    </xf>
    <xf numFmtId="49" fontId="1" fillId="0" borderId="1" xfId="0" applyNumberFormat="1" applyFont="1" applyBorder="1" applyAlignment="1">
      <alignment horizontal="center" textRotation="90"/>
    </xf>
    <xf numFmtId="49" fontId="1" fillId="0" borderId="1" xfId="0" applyNumberFormat="1" applyFont="1" applyBorder="1" applyProtection="1">
      <protection locked="0"/>
    </xf>
    <xf numFmtId="187" fontId="1" fillId="0" borderId="1" xfId="0" applyNumberFormat="1" applyFont="1" applyBorder="1" applyProtection="1">
      <protection locked="0"/>
    </xf>
    <xf numFmtId="0" fontId="1" fillId="0" borderId="1" xfId="0" applyFont="1" applyBorder="1" applyProtection="1">
      <protection locked="0"/>
    </xf>
    <xf numFmtId="49" fontId="7" fillId="4" borderId="1" xfId="0" applyNumberFormat="1" applyFont="1" applyFill="1" applyBorder="1" applyAlignment="1">
      <alignment horizontal="center" textRotation="90" wrapText="1"/>
    </xf>
    <xf numFmtId="1" fontId="7" fillId="2" borderId="1" xfId="0" applyNumberFormat="1" applyFont="1" applyFill="1" applyBorder="1" applyProtection="1">
      <protection locked="0"/>
    </xf>
    <xf numFmtId="49" fontId="9" fillId="4" borderId="1" xfId="0" applyNumberFormat="1" applyFont="1" applyFill="1" applyBorder="1" applyAlignment="1">
      <alignment horizontal="center" textRotation="90" wrapText="1"/>
    </xf>
    <xf numFmtId="49" fontId="7" fillId="2" borderId="1" xfId="0" applyNumberFormat="1" applyFont="1" applyFill="1" applyBorder="1" applyProtection="1">
      <protection locked="0"/>
    </xf>
    <xf numFmtId="49" fontId="8" fillId="5" borderId="1" xfId="0" applyNumberFormat="1" applyFont="1" applyFill="1" applyBorder="1" applyAlignment="1">
      <alignment horizontal="center" textRotation="90" wrapText="1"/>
    </xf>
    <xf numFmtId="1" fontId="8" fillId="3" borderId="2" xfId="0" applyNumberFormat="1" applyFont="1" applyFill="1" applyBorder="1" applyProtection="1">
      <protection locked="0"/>
    </xf>
    <xf numFmtId="49" fontId="8" fillId="5" borderId="5" xfId="0" applyNumberFormat="1" applyFont="1" applyFill="1" applyBorder="1" applyAlignment="1">
      <alignment horizontal="center" textRotation="90" wrapText="1"/>
    </xf>
    <xf numFmtId="49" fontId="8" fillId="3" borderId="2" xfId="0" applyNumberFormat="1" applyFont="1" applyFill="1" applyBorder="1" applyProtection="1">
      <protection locked="0"/>
    </xf>
    <xf numFmtId="49" fontId="8" fillId="3" borderId="1" xfId="0" applyNumberFormat="1" applyFont="1" applyFill="1" applyBorder="1" applyProtection="1">
      <protection locked="0"/>
    </xf>
    <xf numFmtId="0" fontId="10" fillId="0" borderId="0" xfId="0" applyFont="1" applyProtection="1">
      <protection locked="0"/>
    </xf>
    <xf numFmtId="49" fontId="1" fillId="0" borderId="2" xfId="0" applyNumberFormat="1" applyFont="1" applyBorder="1" applyProtection="1">
      <protection locked="0"/>
    </xf>
    <xf numFmtId="1" fontId="7" fillId="2" borderId="2" xfId="0" applyNumberFormat="1" applyFont="1" applyFill="1" applyBorder="1" applyProtection="1">
      <protection locked="0"/>
    </xf>
    <xf numFmtId="49" fontId="7" fillId="2" borderId="2" xfId="0" applyNumberFormat="1" applyFont="1" applyFill="1" applyBorder="1" applyProtection="1">
      <protection locked="0"/>
    </xf>
    <xf numFmtId="1" fontId="8" fillId="3" borderId="1" xfId="0" applyNumberFormat="1" applyFont="1" applyFill="1" applyBorder="1" applyProtection="1">
      <protection locked="0"/>
    </xf>
    <xf numFmtId="0" fontId="15" fillId="0" borderId="0" xfId="0" pivotButton="1" applyFont="1"/>
    <xf numFmtId="0" fontId="15" fillId="0" borderId="0" xfId="0" applyFont="1"/>
    <xf numFmtId="0" fontId="15" fillId="0" borderId="0" xfId="0" applyFont="1" applyAlignment="1">
      <alignment horizontal="left"/>
    </xf>
    <xf numFmtId="0" fontId="0" fillId="0" borderId="0" xfId="0" applyAlignment="1">
      <alignment textRotation="90"/>
    </xf>
    <xf numFmtId="49" fontId="4" fillId="0" borderId="0" xfId="0" applyNumberFormat="1" applyFont="1" applyAlignment="1">
      <alignment horizontal="center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5" fillId="0" borderId="6" xfId="0" applyFont="1" applyBorder="1" applyAlignment="1">
      <alignment horizontal="left"/>
    </xf>
    <xf numFmtId="0" fontId="5" fillId="0" borderId="7" xfId="0" applyFont="1" applyBorder="1" applyAlignment="1">
      <alignment horizontal="left"/>
    </xf>
    <xf numFmtId="187" fontId="1" fillId="0" borderId="0" xfId="0" applyNumberFormat="1" applyFont="1" applyAlignment="1">
      <alignment horizontal="center"/>
    </xf>
    <xf numFmtId="0" fontId="0" fillId="0" borderId="0" xfId="0" applyNumberFormat="1"/>
    <xf numFmtId="0" fontId="15" fillId="0" borderId="0" xfId="0" applyNumberFormat="1" applyFont="1"/>
    <xf numFmtId="14" fontId="0" fillId="0" borderId="0" xfId="0" applyNumberFormat="1"/>
  </cellXfs>
  <cellStyles count="1">
    <cellStyle name="Normal" xfId="0" builtinId="0"/>
  </cellStyles>
  <dxfs count="54">
    <dxf>
      <alignment textRotation="90"/>
    </dxf>
    <dxf>
      <alignment textRotation="90"/>
    </dxf>
    <dxf>
      <numFmt numFmtId="188" formatCode="[$-1070000]d/m/yy;@"/>
    </dxf>
    <dxf>
      <numFmt numFmtId="30" formatCode="@"/>
    </dxf>
    <dxf>
      <numFmt numFmtId="30" formatCode="@"/>
    </dxf>
    <dxf>
      <numFmt numFmtId="0" formatCode="General"/>
    </dxf>
    <dxf>
      <font>
        <name val="Angsana New"/>
        <scheme val="none"/>
      </font>
    </dxf>
    <dxf>
      <font>
        <name val="Angsana New"/>
        <scheme val="none"/>
      </font>
    </dxf>
    <dxf>
      <font>
        <name val="Angsana New"/>
        <scheme val="none"/>
      </font>
    </dxf>
    <dxf>
      <font>
        <name val="Angsana New"/>
        <scheme val="none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alignment textRotation="90"/>
    </dxf>
    <dxf>
      <alignment textRotation="90"/>
    </dxf>
    <dxf>
      <numFmt numFmtId="188" formatCode="[$-1070000]d/m/yy;@"/>
    </dxf>
    <dxf>
      <numFmt numFmtId="30" formatCode="@"/>
    </dxf>
    <dxf>
      <numFmt numFmtId="30" formatCode="@"/>
    </dxf>
    <dxf>
      <numFmt numFmtId="0" formatCode="General"/>
    </dxf>
    <dxf>
      <font>
        <name val="Angsana New"/>
        <scheme val="none"/>
      </font>
    </dxf>
    <dxf>
      <font>
        <name val="Angsana New"/>
        <scheme val="none"/>
      </font>
    </dxf>
    <dxf>
      <font>
        <name val="Angsana New"/>
        <scheme val="none"/>
      </font>
    </dxf>
    <dxf>
      <font>
        <name val="Angsana New"/>
        <scheme val="none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alignment textRotation="90"/>
    </dxf>
    <dxf>
      <alignment textRotation="90"/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name val="Angsana New"/>
        <scheme val="none"/>
      </font>
    </dxf>
    <dxf>
      <font>
        <name val="Angsana New"/>
        <scheme val="none"/>
      </font>
    </dxf>
    <dxf>
      <font>
        <name val="Angsana New"/>
        <scheme val="none"/>
      </font>
    </dxf>
    <dxf>
      <font>
        <name val="Angsana New"/>
        <scheme val="none"/>
      </font>
    </dxf>
    <dxf>
      <numFmt numFmtId="0" formatCode="General"/>
    </dxf>
    <dxf>
      <numFmt numFmtId="30" formatCode="@"/>
    </dxf>
    <dxf>
      <numFmt numFmtId="30" formatCode="@"/>
    </dxf>
    <dxf>
      <numFmt numFmtId="188" formatCode="[$-1070000]d/m/yy;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C" refreshedDate="46077.377511689818" createdVersion="4" refreshedVersion="8" minRefreshableVersion="3" recordCount="159" xr:uid="{00000000-000A-0000-FFFF-FFFF00000000}">
  <cacheSource type="worksheet">
    <worksheetSource ref="A1:AQ1000" sheet="สุกร รายชุดการฆ่า"/>
  </cacheSource>
  <cacheFields count="46">
    <cacheField name="พนักงานตรวจโรคสัตว์" numFmtId="49">
      <sharedItems containsBlank="1"/>
    </cacheField>
    <cacheField name="ทะเบียนพนักงานตรวจโรค" numFmtId="49">
      <sharedItems containsBlank="1"/>
    </cacheField>
    <cacheField name="ชื่อโรงฆ่าสัตว์" numFmtId="49">
      <sharedItems containsBlank="1"/>
    </cacheField>
    <cacheField name="จังหวัด" numFmtId="49">
      <sharedItems containsBlank="1"/>
    </cacheField>
    <cacheField name="เลขที่ใบอนุญาต" numFmtId="49">
      <sharedItems containsBlank="1"/>
    </cacheField>
    <cacheField name="วันที่ฆ่าสัตว์" numFmtId="187">
      <sharedItems containsNonDate="0" containsDate="1" containsString="0" containsBlank="1" minDate="2019-02-01T00:00:00" maxDate="2026-03-01T00:00:00" count="799">
        <d v="2026-02-01T00:00:00"/>
        <d v="2026-02-02T00:00:00"/>
        <d v="2026-02-03T00:00:00"/>
        <d v="2026-02-04T00:00:00"/>
        <d v="2026-02-05T00:00:00"/>
        <d v="2026-02-06T00:00:00"/>
        <d v="2026-02-07T00:00:00"/>
        <d v="2026-02-08T00:00:00"/>
        <d v="2026-02-09T00:00:00"/>
        <d v="2026-02-10T00:00:00"/>
        <d v="2026-02-11T00:00:00"/>
        <d v="2026-02-12T00:00:00"/>
        <d v="2026-02-13T00:00:00"/>
        <d v="2026-02-14T00:00:00"/>
        <d v="2026-02-15T00:00:00"/>
        <d v="2026-02-16T00:00:00"/>
        <d v="2026-02-17T00:00:00"/>
        <d v="2026-02-18T00:00:00"/>
        <d v="2026-02-19T00:00:00"/>
        <d v="2026-02-20T00:00:00"/>
        <d v="2026-02-21T00:00:00"/>
        <d v="2026-02-22T00:00:00"/>
        <d v="2026-02-23T00:00:00"/>
        <d v="2026-02-24T00:00:00"/>
        <d v="2026-02-25T00:00:00"/>
        <d v="2026-02-26T00:00:00"/>
        <d v="2026-02-27T00:00:00"/>
        <d v="2026-02-28T00:00:00"/>
        <m/>
        <d v="2025-12-01T00:00:00" u="1"/>
        <d v="2025-12-06T00:00:00" u="1"/>
        <d v="2025-12-10T00:00:00" u="1"/>
        <d v="2025-12-14T00:00:00" u="1"/>
        <d v="2025-12-20T00:00:00" u="1"/>
        <d v="2025-12-26T00:00:00" u="1"/>
        <d v="2025-12-02T00:00:00" u="1"/>
        <d v="2025-12-03T00:00:00" u="1"/>
        <d v="2025-12-04T00:00:00" u="1"/>
        <d v="2025-12-07T00:00:00" u="1"/>
        <d v="2025-12-08T00:00:00" u="1"/>
        <d v="2025-12-09T00:00:00" u="1"/>
        <d v="2025-12-11T00:00:00" u="1"/>
        <d v="2025-12-12T00:00:00" u="1"/>
        <d v="2025-12-15T00:00:00" u="1"/>
        <d v="2025-12-16T00:00:00" u="1"/>
        <d v="2025-12-17T00:00:00" u="1"/>
        <d v="2025-12-18T00:00:00" u="1"/>
        <d v="2025-12-21T00:00:00" u="1"/>
        <d v="2025-12-22T00:00:00" u="1"/>
        <d v="2025-12-23T00:00:00" u="1"/>
        <d v="2025-12-24T00:00:00" u="1"/>
        <d v="2025-12-25T00:00:00" u="1"/>
        <d v="2025-12-28T00:00:00" u="1"/>
        <d v="2025-12-29T00:00:00" u="1"/>
        <d v="2025-12-30T00:00:00" u="1"/>
        <d v="2025-12-31T00:00:00" u="1"/>
        <d v="2025-11-01T00:00:00" u="1"/>
        <d v="2025-11-02T00:00:00" u="1"/>
        <d v="2025-11-03T00:00:00" u="1"/>
        <d v="2025-11-04T00:00:00" u="1"/>
        <d v="2025-11-06T00:00:00" u="1"/>
        <d v="2025-11-07T00:00:00" u="1"/>
        <d v="2025-11-08T00:00:00" u="1"/>
        <d v="2025-11-09T00:00:00" u="1"/>
        <d v="2025-11-10T00:00:00" u="1"/>
        <d v="2025-11-11T00:00:00" u="1"/>
        <d v="2025-11-12T00:00:00" u="1"/>
        <d v="2025-11-14T00:00:00" u="1"/>
        <d v="2025-11-15T00:00:00" u="1"/>
        <d v="2025-11-16T00:00:00" u="1"/>
        <d v="2025-11-17T00:00:00" u="1"/>
        <d v="2025-11-18T00:00:00" u="1"/>
        <d v="2025-11-19T00:00:00" u="1"/>
        <d v="2025-11-21T00:00:00" u="1"/>
        <d v="2025-11-22T00:00:00" u="1"/>
        <d v="2025-11-23T00:00:00" u="1"/>
        <d v="2025-11-24T00:00:00" u="1"/>
        <d v="2025-11-25T00:00:00" u="1"/>
        <d v="2025-11-26T00:00:00" u="1"/>
        <d v="2025-11-27T00:00:00" u="1"/>
        <d v="2025-11-29T00:00:00" u="1"/>
        <d v="2025-11-30T00:00:00" u="1"/>
        <d v="2025-10-01T00:00:00" u="1"/>
        <d v="2025-10-02T00:00:00" u="1"/>
        <d v="2025-10-03T00:00:00" u="1"/>
        <d v="2025-10-04T00:00:00" u="1"/>
        <d v="2025-10-05T00:00:00" u="1"/>
        <d v="2025-10-06T00:00:00" u="1"/>
        <d v="2025-10-08T00:00:00" u="1"/>
        <d v="2025-10-09T00:00:00" u="1"/>
        <d v="2025-10-10T00:00:00" u="1"/>
        <d v="2025-10-11T00:00:00" u="1"/>
        <d v="2025-10-12T00:00:00" u="1"/>
        <d v="2025-10-14T00:00:00" u="1"/>
        <d v="2025-10-16T00:00:00" u="1"/>
        <d v="2025-10-17T00:00:00" u="1"/>
        <d v="2025-10-18T00:00:00" u="1"/>
        <d v="2025-10-19T00:00:00" u="1"/>
        <d v="2025-10-20T00:00:00" u="1"/>
        <d v="2025-10-22T00:00:00" u="1"/>
        <d v="2025-10-23T00:00:00" u="1"/>
        <d v="2025-10-24T00:00:00" u="1"/>
        <d v="2025-10-25T00:00:00" u="1"/>
        <d v="2025-10-26T00:00:00" u="1"/>
        <d v="2025-10-27T00:00:00" u="1"/>
        <d v="2025-10-28T00:00:00" u="1"/>
        <d v="2025-10-30T00:00:00" u="1"/>
        <d v="2025-10-31T00:00:00" u="1"/>
        <d v="2025-09-01T00:00:00" u="1"/>
        <d v="2025-09-02T00:00:00" u="1"/>
        <d v="2025-09-03T00:00:00" u="1"/>
        <d v="2025-09-04T00:00:00" u="1"/>
        <d v="2025-09-05T00:00:00" u="1"/>
        <d v="2025-09-06T00:00:00" u="1"/>
        <d v="2025-09-08T00:00:00" u="1"/>
        <d v="2025-09-09T00:00:00" u="1"/>
        <d v="2025-09-10T00:00:00" u="1"/>
        <d v="2025-09-11T00:00:00" u="1"/>
        <d v="2025-09-12T00:00:00" u="1"/>
        <d v="2025-09-13T00:00:00" u="1"/>
        <d v="2025-09-14T00:00:00" u="1"/>
        <d v="2025-09-16T00:00:00" u="1"/>
        <d v="2025-09-17T00:00:00" u="1"/>
        <d v="2025-09-18T00:00:00" u="1"/>
        <d v="2025-09-19T00:00:00" u="1"/>
        <d v="2025-09-20T00:00:00" u="1"/>
        <d v="2025-09-21T00:00:00" u="1"/>
        <d v="2025-09-23T00:00:00" u="1"/>
        <d v="2025-09-24T00:00:00" u="1"/>
        <d v="2025-09-25T00:00:00" u="1"/>
        <d v="2025-09-26T00:00:00" u="1"/>
        <d v="2025-09-27T00:00:00" u="1"/>
        <d v="2025-09-28T00:00:00" u="1"/>
        <d v="2025-09-29T00:00:00" u="1"/>
        <d v="2024-10-01T00:00:00" u="1"/>
        <d v="2024-10-03T00:00:00" u="1"/>
        <d v="2024-06-07T00:00:00" u="1"/>
        <d v="2024-06-09T00:00:00" u="1"/>
        <d v="2024-06-13T00:00:00" u="1"/>
        <d v="2024-06-16T00:00:00" u="1"/>
        <d v="2024-06-20T00:00:00" u="1"/>
        <d v="2024-06-23T00:00:00" u="1"/>
        <d v="2024-06-27T00:00:00" u="1"/>
        <d v="2024-06-30T00:00:00" u="1"/>
        <d v="2024-04-05T00:00:00" u="1"/>
        <d v="2024-04-07T00:00:00" u="1"/>
        <d v="2024-04-12T00:00:00" u="1"/>
        <d v="2024-04-14T00:00:00" u="1"/>
        <d v="2024-04-19T00:00:00" u="1"/>
        <d v="2024-04-21T00:00:00" u="1"/>
        <d v="2024-04-26T00:00:00" u="1"/>
        <d v="2024-04-28T00:00:00" u="1"/>
        <d v="2024-03-01T00:00:00" u="1"/>
        <d v="2024-03-08T00:00:00" u="1"/>
        <d v="2024-03-10T00:00:00" u="1"/>
        <d v="2024-03-15T00:00:00" u="1"/>
        <d v="2024-03-22T00:00:00" u="1"/>
        <d v="2024-03-29T00:00:00" u="1"/>
        <d v="2024-03-31T00:00:00" u="1"/>
        <d v="2023-12-03T00:00:00" u="1"/>
        <d v="2023-12-07T00:00:00" u="1"/>
        <d v="2023-12-10T00:00:00" u="1"/>
        <d v="2023-12-14T00:00:00" u="1"/>
        <d v="2023-12-17T00:00:00" u="1"/>
        <d v="2023-12-21T00:00:00" u="1"/>
        <d v="2023-12-24T00:00:00" u="1"/>
        <d v="2023-12-28T00:00:00" u="1"/>
        <d v="2023-11-01T00:00:00" u="1"/>
        <d v="2023-11-02T00:00:00" u="1"/>
        <d v="2023-11-03T00:00:00" u="1"/>
        <d v="2023-11-04T00:00:00" u="1"/>
        <d v="2023-11-05T00:00:00" u="1"/>
        <d v="2023-11-07T00:00:00" u="1"/>
        <d v="2023-11-08T00:00:00" u="1"/>
        <d v="2023-11-09T00:00:00" u="1"/>
        <d v="2023-11-10T00:00:00" u="1"/>
        <d v="2023-11-11T00:00:00" u="1"/>
        <d v="2023-11-13T00:00:00" u="1"/>
        <d v="2023-11-14T00:00:00" u="1"/>
        <d v="2023-11-15T00:00:00" u="1"/>
        <d v="2023-11-16T00:00:00" u="1"/>
        <d v="2023-11-17T00:00:00" u="1"/>
        <d v="2023-11-18T00:00:00" u="1"/>
        <d v="2023-11-19T00:00:00" u="1"/>
        <d v="2023-11-21T00:00:00" u="1"/>
        <d v="2023-11-22T00:00:00" u="1"/>
        <d v="2023-11-23T00:00:00" u="1"/>
        <d v="2023-11-24T00:00:00" u="1"/>
        <d v="2023-11-26T00:00:00" u="1"/>
        <d v="2023-11-28T00:00:00" u="1"/>
        <d v="2023-11-29T00:00:00" u="1"/>
        <d v="2023-11-30T00:00:00" u="1"/>
        <d v="2023-10-01T00:00:00" u="1"/>
        <d v="2023-10-02T00:00:00" u="1"/>
        <d v="2023-10-03T00:00:00" u="1"/>
        <d v="2023-10-05T00:00:00" u="1"/>
        <d v="2023-10-06T00:00:00" u="1"/>
        <d v="2023-10-08T00:00:00" u="1"/>
        <d v="2023-10-09T00:00:00" u="1"/>
        <d v="2023-10-10T00:00:00" u="1"/>
        <d v="2023-10-11T00:00:00" u="1"/>
        <d v="2023-10-12T00:00:00" u="1"/>
        <d v="2023-10-13T00:00:00" u="1"/>
        <d v="2023-10-15T00:00:00" u="1"/>
        <d v="2023-10-16T00:00:00" u="1"/>
        <d v="2023-10-17T00:00:00" u="1"/>
        <d v="2023-10-18T00:00:00" u="1"/>
        <d v="2023-10-19T00:00:00" u="1"/>
        <d v="2023-10-20T00:00:00" u="1"/>
        <d v="2023-10-21T00:00:00" u="1"/>
        <d v="2023-10-23T00:00:00" u="1"/>
        <d v="2023-10-24T00:00:00" u="1"/>
        <d v="2023-10-25T00:00:00" u="1"/>
        <d v="2023-10-26T00:00:00" u="1"/>
        <d v="2023-10-27T00:00:00" u="1"/>
        <d v="2023-10-28T00:00:00" u="1"/>
        <d v="2023-09-01T00:00:00" u="1"/>
        <d v="2023-09-02T00:00:00" u="1"/>
        <d v="2023-09-03T00:00:00" u="1"/>
        <d v="2023-09-04T00:00:00" u="1"/>
        <d v="2023-09-05T00:00:00" u="1"/>
        <d v="2023-09-06T00:00:00" u="1"/>
        <d v="2023-09-09T00:00:00" u="1"/>
        <d v="2023-09-10T00:00:00" u="1"/>
        <d v="2023-09-11T00:00:00" u="1"/>
        <d v="2023-09-12T00:00:00" u="1"/>
        <d v="2023-09-13T00:00:00" u="1"/>
        <d v="2023-09-15T00:00:00" u="1"/>
        <d v="2023-09-16T00:00:00" u="1"/>
        <d v="2023-09-17T00:00:00" u="1"/>
        <d v="2023-09-18T00:00:00" u="1"/>
        <d v="2023-09-19T00:00:00" u="1"/>
        <d v="2023-09-20T00:00:00" u="1"/>
        <d v="2023-09-21T00:00:00" u="1"/>
        <d v="2023-09-23T00:00:00" u="1"/>
        <d v="2023-09-24T00:00:00" u="1"/>
        <d v="2023-09-25T00:00:00" u="1"/>
        <d v="2023-09-26T00:00:00" u="1"/>
        <d v="2023-09-27T00:00:00" u="1"/>
        <d v="2023-09-28T00:00:00" u="1"/>
        <d v="2023-09-30T00:00:00" u="1"/>
        <d v="2023-08-03T00:00:00" u="1"/>
        <d v="2023-08-04T00:00:00" u="1"/>
        <d v="2023-08-05T00:00:00" u="1"/>
        <d v="2023-08-06T00:00:00" u="1"/>
        <d v="2023-08-07T00:00:00" u="1"/>
        <d v="2023-08-08T00:00:00" u="1"/>
        <d v="2023-08-10T00:00:00" u="1"/>
        <d v="2023-08-11T00:00:00" u="1"/>
        <d v="2023-08-13T00:00:00" u="1"/>
        <d v="2023-08-14T00:00:00" u="1"/>
        <d v="2023-08-15T00:00:00" u="1"/>
        <d v="2023-08-17T00:00:00" u="1"/>
        <d v="2023-08-18T00:00:00" u="1"/>
        <d v="2023-08-19T00:00:00" u="1"/>
        <d v="2023-08-20T00:00:00" u="1"/>
        <d v="2023-08-21T00:00:00" u="1"/>
        <d v="2023-08-22T00:00:00" u="1"/>
        <d v="2023-08-25T00:00:00" u="1"/>
        <d v="2023-08-26T00:00:00" u="1"/>
        <d v="2023-08-27T00:00:00" u="1"/>
        <d v="2023-08-28T00:00:00" u="1"/>
        <d v="2023-08-29T00:00:00" u="1"/>
        <d v="2023-08-30T00:00:00" u="1"/>
        <d v="2019-09-29T00:00:00" u="1"/>
        <d v="2022-09-29T00:00:00" u="1"/>
        <d v="2022-10-25T00:00:00" u="1"/>
        <d v="2022-11-21T00:00:00" u="1"/>
        <d v="2021-12-17T00:00:00" u="1"/>
        <d v="2022-12-17T00:00:00" u="1"/>
        <d v="2022-12-19T00:00:00" u="1"/>
        <d v="2022-10-29T00:00:00" u="1"/>
        <d v="2022-11-25T00:00:00" u="1"/>
        <d v="2021-12-21T00:00:00" u="1"/>
        <d v="2022-12-21T00:00:00" u="1"/>
        <d v="2022-10-31T00:00:00" u="1"/>
        <d v="2022-11-27T00:00:00" u="1"/>
        <d v="2021-12-23T00:00:00" u="1"/>
        <d v="2022-12-23T00:00:00" u="1"/>
        <d v="2022-01-04T00:00:00" u="1"/>
        <d v="2022-11-29T00:00:00" u="1"/>
        <d v="2021-12-25T00:00:00" u="1"/>
        <d v="2022-12-25T00:00:00" u="1"/>
        <d v="2019-02-02T00:00:00" u="1"/>
        <d v="2022-01-06T00:00:00" u="1"/>
        <d v="2023-01-06T00:00:00" u="1"/>
        <d v="2022-02-02T00:00:00" u="1"/>
        <d v="2023-02-02T00:00:00" u="1"/>
        <d v="2022-12-27T00:00:00" u="1"/>
        <d v="2019-02-04T00:00:00" u="1"/>
        <d v="2022-01-08T00:00:00" u="1"/>
        <d v="2023-01-08T00:00:00" u="1"/>
        <d v="2022-02-04T00:00:00" u="1"/>
        <d v="2023-02-04T00:00:00" u="1"/>
        <d v="2021-12-29T00:00:00" u="1"/>
        <d v="2022-12-29T00:00:00" u="1"/>
        <d v="2019-02-06T00:00:00" u="1"/>
        <d v="2023-01-10T00:00:00" u="1"/>
        <d v="2022-02-06T00:00:00" u="1"/>
        <d v="2023-02-06T00:00:00" u="1"/>
        <d v="2023-03-02T00:00:00" u="1"/>
        <d v="2021-12-31T00:00:00" u="1"/>
        <d v="2019-02-08T00:00:00" u="1"/>
        <d v="2022-01-12T00:00:00" u="1"/>
        <d v="2023-01-12T00:00:00" u="1"/>
        <d v="2022-02-08T00:00:00" u="1"/>
        <d v="2023-02-08T00:00:00" u="1"/>
        <d v="2022-03-04T00:00:00" u="1"/>
        <d v="2023-03-04T00:00:00" u="1"/>
        <d v="2022-01-14T00:00:00" u="1"/>
        <d v="2022-02-10T00:00:00" u="1"/>
        <d v="2023-02-10T00:00:00" u="1"/>
        <d v="2022-03-06T00:00:00" u="1"/>
        <d v="2022-04-02T00:00:00" u="1"/>
        <d v="2023-04-02T00:00:00" u="1"/>
        <d v="2019-02-12T00:00:00" u="1"/>
        <d v="2022-01-16T00:00:00" u="1"/>
        <d v="2023-01-16T00:00:00" u="1"/>
        <d v="2022-02-12T00:00:00" u="1"/>
        <d v="2023-02-12T00:00:00" u="1"/>
        <d v="2022-03-08T00:00:00" u="1"/>
        <d v="2023-03-08T00:00:00" u="1"/>
        <d v="2022-04-04T00:00:00" u="1"/>
        <d v="2023-04-04T00:00:00" u="1"/>
        <d v="2019-02-14T00:00:00" u="1"/>
        <d v="2022-01-18T00:00:00" u="1"/>
        <d v="2023-01-18T00:00:00" u="1"/>
        <d v="2022-02-14T00:00:00" u="1"/>
        <d v="2023-02-14T00:00:00" u="1"/>
        <d v="2022-04-06T00:00:00" u="1"/>
        <d v="2023-04-06T00:00:00" u="1"/>
        <d v="2022-05-02T00:00:00" u="1"/>
        <d v="2023-05-02T00:00:00" u="1"/>
        <d v="2019-02-16T00:00:00" u="1"/>
        <d v="2022-01-20T00:00:00" u="1"/>
        <d v="2023-01-20T00:00:00" u="1"/>
        <d v="2023-02-16T00:00:00" u="1"/>
        <d v="2022-03-12T00:00:00" u="1"/>
        <d v="2023-03-12T00:00:00" u="1"/>
        <d v="2022-04-08T00:00:00" u="1"/>
        <d v="2023-04-08T00:00:00" u="1"/>
        <d v="2023-05-04T00:00:00" u="1"/>
        <d v="2019-02-18T00:00:00" u="1"/>
        <d v="2022-01-22T00:00:00" u="1"/>
        <d v="2023-01-22T00:00:00" u="1"/>
        <d v="2022-02-18T00:00:00" u="1"/>
        <d v="2023-02-18T00:00:00" u="1"/>
        <d v="2022-03-14T00:00:00" u="1"/>
        <d v="2022-04-10T00:00:00" u="1"/>
        <d v="2023-04-10T00:00:00" u="1"/>
        <d v="2022-05-06T00:00:00" u="1"/>
        <d v="2023-05-06T00:00:00" u="1"/>
        <d v="2022-06-02T00:00:00" u="1"/>
        <d v="2023-06-02T00:00:00" u="1"/>
        <d v="2022-01-24T00:00:00" u="1"/>
        <d v="2023-01-24T00:00:00" u="1"/>
        <d v="2022-02-20T00:00:00" u="1"/>
        <d v="2023-02-20T00:00:00" u="1"/>
        <d v="2022-03-16T00:00:00" u="1"/>
        <d v="2023-03-16T00:00:00" u="1"/>
        <d v="2022-04-12T00:00:00" u="1"/>
        <d v="2023-04-12T00:00:00" u="1"/>
        <d v="2023-05-08T00:00:00" u="1"/>
        <d v="2022-06-04T00:00:00" u="1"/>
        <d v="2023-06-04T00:00:00" u="1"/>
        <d v="2019-02-22T00:00:00" u="1"/>
        <d v="2022-01-26T00:00:00" u="1"/>
        <d v="2023-01-26T00:00:00" u="1"/>
        <d v="2022-02-22T00:00:00" u="1"/>
        <d v="2023-02-22T00:00:00" u="1"/>
        <d v="2022-03-18T00:00:00" u="1"/>
        <d v="2023-04-14T00:00:00" u="1"/>
        <d v="2022-05-10T00:00:00" u="1"/>
        <d v="2023-05-10T00:00:00" u="1"/>
        <d v="2023-06-06T00:00:00" u="1"/>
        <d v="2022-07-02T00:00:00" u="1"/>
        <d v="2019-02-24T00:00:00" u="1"/>
        <d v="2022-01-28T00:00:00" u="1"/>
        <d v="2023-01-28T00:00:00" u="1"/>
        <d v="2023-02-24T00:00:00" u="1"/>
        <d v="2022-03-20T00:00:00" u="1"/>
        <d v="2023-03-20T00:00:00" u="1"/>
        <d v="2023-04-16T00:00:00" u="1"/>
        <d v="2022-05-12T00:00:00" u="1"/>
        <d v="2023-05-12T00:00:00" u="1"/>
        <d v="2023-06-08T00:00:00" u="1"/>
        <d v="2022-07-04T00:00:00" u="1"/>
        <d v="2023-07-04T00:00:00" u="1"/>
        <d v="2019-02-26T00:00:00" u="1"/>
        <d v="2022-01-30T00:00:00" u="1"/>
        <d v="2023-01-30T00:00:00" u="1"/>
        <d v="2022-02-26T00:00:00" u="1"/>
        <d v="2023-02-26T00:00:00" u="1"/>
        <d v="2022-03-22T00:00:00" u="1"/>
        <d v="2023-03-22T00:00:00" u="1"/>
        <d v="2022-04-18T00:00:00" u="1"/>
        <d v="2022-05-14T00:00:00" u="1"/>
        <d v="2023-05-14T00:00:00" u="1"/>
        <d v="2022-06-10T00:00:00" u="1"/>
        <d v="2023-06-10T00:00:00" u="1"/>
        <d v="2022-08-02T00:00:00" u="1"/>
        <d v="2019-02-28T00:00:00" u="1"/>
        <d v="2022-02-28T00:00:00" u="1"/>
        <d v="2023-02-28T00:00:00" u="1"/>
        <d v="2022-03-24T00:00:00" u="1"/>
        <d v="2023-03-24T00:00:00" u="1"/>
        <d v="2022-04-20T00:00:00" u="1"/>
        <d v="2023-04-20T00:00:00" u="1"/>
        <d v="2022-05-16T00:00:00" u="1"/>
        <d v="2023-05-16T00:00:00" u="1"/>
        <d v="2022-06-12T00:00:00" u="1"/>
        <d v="2023-06-12T00:00:00" u="1"/>
        <d v="2022-07-08T00:00:00" u="1"/>
        <d v="2023-07-08T00:00:00" u="1"/>
        <d v="2022-08-04T00:00:00" u="1"/>
        <d v="2022-03-26T00:00:00" u="1"/>
        <d v="2023-03-26T00:00:00" u="1"/>
        <d v="2022-04-22T00:00:00" u="1"/>
        <d v="2023-04-22T00:00:00" u="1"/>
        <d v="2023-05-18T00:00:00" u="1"/>
        <d v="2023-06-14T00:00:00" u="1"/>
        <d v="2022-07-10T00:00:00" u="1"/>
        <d v="2019-09-02T00:00:00" u="1"/>
        <d v="2022-08-06T00:00:00" u="1"/>
        <d v="2022-09-02T00:00:00" u="1"/>
        <d v="2022-03-28T00:00:00" u="1"/>
        <d v="2023-03-28T00:00:00" u="1"/>
        <d v="2023-04-24T00:00:00" u="1"/>
        <d v="2022-05-20T00:00:00" u="1"/>
        <d v="2023-05-20T00:00:00" u="1"/>
        <d v="2022-06-16T00:00:00" u="1"/>
        <d v="2023-06-16T00:00:00" u="1"/>
        <d v="2022-07-12T00:00:00" u="1"/>
        <d v="2019-09-04T00:00:00" u="1"/>
        <d v="2023-07-12T00:00:00" u="1"/>
        <d v="2022-09-04T00:00:00" u="1"/>
        <d v="2022-03-30T00:00:00" u="1"/>
        <d v="2023-03-30T00:00:00" u="1"/>
        <d v="2022-04-26T00:00:00" u="1"/>
        <d v="2023-04-26T00:00:00" u="1"/>
        <d v="2022-05-22T00:00:00" u="1"/>
        <d v="2023-05-22T00:00:00" u="1"/>
        <d v="2022-06-18T00:00:00" u="1"/>
        <d v="2019-09-06T00:00:00" u="1"/>
        <d v="2023-07-14T00:00:00" u="1"/>
        <d v="2022-08-10T00:00:00" u="1"/>
        <d v="2022-09-06T00:00:00" u="1"/>
        <d v="2022-10-02T00:00:00" u="1"/>
        <d v="2022-04-28T00:00:00" u="1"/>
        <d v="2023-04-28T00:00:00" u="1"/>
        <d v="2022-05-24T00:00:00" u="1"/>
        <d v="2023-05-24T00:00:00" u="1"/>
        <d v="2023-06-20T00:00:00" u="1"/>
        <d v="2022-07-16T00:00:00" u="1"/>
        <d v="2019-09-08T00:00:00" u="1"/>
        <d v="2023-07-16T00:00:00" u="1"/>
        <d v="2022-09-08T00:00:00" u="1"/>
        <d v="2022-10-04T00:00:00" u="1"/>
        <d v="2023-04-30T00:00:00" u="1"/>
        <d v="2022-05-26T00:00:00" u="1"/>
        <d v="2023-05-26T00:00:00" u="1"/>
        <d v="2023-06-22T00:00:00" u="1"/>
        <d v="2022-07-18T00:00:00" u="1"/>
        <d v="2019-09-10T00:00:00" u="1"/>
        <d v="2023-07-18T00:00:00" u="1"/>
        <d v="2022-08-14T00:00:00" u="1"/>
        <d v="2022-10-06T00:00:00" u="1"/>
        <d v="2022-11-02T00:00:00" u="1"/>
        <d v="2022-05-28T00:00:00" u="1"/>
        <d v="2023-05-28T00:00:00" u="1"/>
        <d v="2022-06-24T00:00:00" u="1"/>
        <d v="2023-06-24T00:00:00" u="1"/>
        <d v="2022-07-20T00:00:00" u="1"/>
        <d v="2019-09-12T00:00:00" u="1"/>
        <d v="2023-07-20T00:00:00" u="1"/>
        <d v="2022-08-16T00:00:00" u="1"/>
        <d v="2022-10-08T00:00:00" u="1"/>
        <d v="2023-05-30T00:00:00" u="1"/>
        <d v="2022-06-26T00:00:00" u="1"/>
        <d v="2023-06-26T00:00:00" u="1"/>
        <d v="2022-07-22T00:00:00" u="1"/>
        <d v="2019-09-14T00:00:00" u="1"/>
        <d v="2023-07-22T00:00:00" u="1"/>
        <d v="2022-08-18T00:00:00" u="1"/>
        <d v="2022-09-14T00:00:00" u="1"/>
        <d v="2022-11-06T00:00:00" u="1"/>
        <d v="2022-12-02T00:00:00" u="1"/>
        <d v="2022-07-24T00:00:00" u="1"/>
        <d v="2019-09-16T00:00:00" u="1"/>
        <d v="2023-07-24T00:00:00" u="1"/>
        <d v="2022-09-16T00:00:00" u="1"/>
        <d v="2022-10-12T00:00:00" u="1"/>
        <d v="2022-12-04T00:00:00" u="1"/>
        <d v="2022-06-30T00:00:00" u="1"/>
        <d v="2023-06-30T00:00:00" u="1"/>
        <d v="2022-07-26T00:00:00" u="1"/>
        <d v="2019-09-18T00:00:00" u="1"/>
        <d v="2023-07-26T00:00:00" u="1"/>
        <d v="2022-10-14T00:00:00" u="1"/>
        <d v="2022-11-10T00:00:00" u="1"/>
        <d v="2021-12-06T00:00:00" u="1"/>
        <d v="2023-07-28T00:00:00" u="1"/>
        <d v="2022-08-24T00:00:00" u="1"/>
        <d v="2022-09-20T00:00:00" u="1"/>
        <d v="2022-10-16T00:00:00" u="1"/>
        <d v="2021-12-08T00:00:00" u="1"/>
        <d v="2022-07-30T00:00:00" u="1"/>
        <d v="2019-09-22T00:00:00" u="1"/>
        <d v="2022-09-22T00:00:00" u="1"/>
        <d v="2022-11-14T00:00:00" u="1"/>
        <d v="2021-12-10T00:00:00" u="1"/>
        <d v="2022-12-10T00:00:00" u="1"/>
        <d v="2019-09-24T00:00:00" u="1"/>
        <d v="2022-08-28T00:00:00" u="1"/>
        <d v="2022-10-20T00:00:00" u="1"/>
        <d v="2022-12-12T00:00:00" u="1"/>
        <d v="2019-09-26T00:00:00" u="1"/>
        <d v="2022-08-30T00:00:00" u="1"/>
        <d v="2022-09-26T00:00:00" u="1"/>
        <d v="2022-10-22T00:00:00" u="1"/>
        <d v="2022-11-18T00:00:00" u="1"/>
        <d v="2021-12-14T00:00:00" u="1"/>
        <d v="2022-12-14T00:00:00" u="1"/>
        <d v="2019-09-28T00:00:00" u="1"/>
        <d v="2022-09-28T00:00:00" u="1"/>
        <d v="2022-11-20T00:00:00" u="1"/>
        <d v="2021-12-16T00:00:00" u="1"/>
        <d v="2019-09-30T00:00:00" u="1"/>
        <d v="2022-09-30T00:00:00" u="1"/>
        <d v="2022-10-26T00:00:00" u="1"/>
        <d v="2022-11-22T00:00:00" u="1"/>
        <d v="2021-12-18T00:00:00" u="1"/>
        <d v="2022-12-18T00:00:00" u="1"/>
        <d v="2022-11-24T00:00:00" u="1"/>
        <d v="2021-12-20T00:00:00" u="1"/>
        <d v="2022-12-20T00:00:00" u="1"/>
        <d v="2022-01-01T00:00:00" u="1"/>
        <d v="2022-10-30T00:00:00" u="1"/>
        <d v="2022-11-26T00:00:00" u="1"/>
        <d v="2021-12-22T00:00:00" u="1"/>
        <d v="2022-01-03T00:00:00" u="1"/>
        <d v="2022-11-28T00:00:00" u="1"/>
        <d v="2021-12-24T00:00:00" u="1"/>
        <d v="2022-12-24T00:00:00" u="1"/>
        <d v="2019-02-01T00:00:00" u="1"/>
        <d v="2022-01-05T00:00:00" u="1"/>
        <d v="2023-02-01T00:00:00" u="1"/>
        <d v="2022-11-30T00:00:00" u="1"/>
        <d v="2021-12-26T00:00:00" u="1"/>
        <d v="2022-12-26T00:00:00" u="1"/>
        <d v="2019-02-03T00:00:00" u="1"/>
        <d v="2022-01-07T00:00:00" u="1"/>
        <d v="2023-01-07T00:00:00" u="1"/>
        <d v="2022-02-03T00:00:00" u="1"/>
        <d v="2023-02-03T00:00:00" u="1"/>
        <d v="2021-12-28T00:00:00" u="1"/>
        <d v="2022-12-28T00:00:00" u="1"/>
        <d v="2019-02-05T00:00:00" u="1"/>
        <d v="2022-01-09T00:00:00" u="1"/>
        <d v="2023-01-09T00:00:00" u="1"/>
        <d v="2022-02-05T00:00:00" u="1"/>
        <d v="2022-03-01T00:00:00" u="1"/>
        <d v="2023-03-01T00:00:00" u="1"/>
        <d v="2021-12-30T00:00:00" u="1"/>
        <d v="2019-02-07T00:00:00" u="1"/>
        <d v="2022-01-11T00:00:00" u="1"/>
        <d v="2023-01-11T00:00:00" u="1"/>
        <d v="2022-02-07T00:00:00" u="1"/>
        <d v="2023-02-07T00:00:00" u="1"/>
        <d v="2022-03-03T00:00:00" u="1"/>
        <d v="2019-02-09T00:00:00" u="1"/>
        <d v="2022-01-13T00:00:00" u="1"/>
        <d v="2023-01-13T00:00:00" u="1"/>
        <d v="2023-02-09T00:00:00" u="1"/>
        <d v="2022-03-05T00:00:00" u="1"/>
        <d v="2023-03-05T00:00:00" u="1"/>
        <d v="2023-04-01T00:00:00" u="1"/>
        <d v="2019-02-11T00:00:00" u="1"/>
        <d v="2022-01-15T00:00:00" u="1"/>
        <d v="2023-01-15T00:00:00" u="1"/>
        <d v="2022-02-11T00:00:00" u="1"/>
        <d v="2023-02-11T00:00:00" u="1"/>
        <d v="2022-03-07T00:00:00" u="1"/>
        <d v="2023-03-07T00:00:00" u="1"/>
        <d v="2022-04-03T00:00:00" u="1"/>
        <d v="2023-04-03T00:00:00" u="1"/>
        <d v="2019-02-13T00:00:00" u="1"/>
        <d v="2023-01-17T00:00:00" u="1"/>
        <d v="2022-02-13T00:00:00" u="1"/>
        <d v="2022-03-09T00:00:00" u="1"/>
        <d v="2023-03-09T00:00:00" u="1"/>
        <d v="2022-04-05T00:00:00" u="1"/>
        <d v="2022-05-01T00:00:00" u="1"/>
        <d v="2023-05-01T00:00:00" u="1"/>
        <d v="2019-02-15T00:00:00" u="1"/>
        <d v="2022-01-19T00:00:00" u="1"/>
        <d v="2023-01-19T00:00:00" u="1"/>
        <d v="2022-02-15T00:00:00" u="1"/>
        <d v="2023-02-15T00:00:00" u="1"/>
        <d v="2022-03-11T00:00:00" u="1"/>
        <d v="2023-03-11T00:00:00" u="1"/>
        <d v="2022-04-07T00:00:00" u="1"/>
        <d v="2023-04-07T00:00:00" u="1"/>
        <d v="2023-05-03T00:00:00" u="1"/>
        <d v="2019-02-17T00:00:00" u="1"/>
        <d v="2022-01-21T00:00:00" u="1"/>
        <d v="2022-02-17T00:00:00" u="1"/>
        <d v="2023-02-17T00:00:00" u="1"/>
        <d v="2022-03-13T00:00:00" u="1"/>
        <d v="2023-03-13T00:00:00" u="1"/>
        <d v="2023-04-09T00:00:00" u="1"/>
        <d v="2022-05-05T00:00:00" u="1"/>
        <d v="2023-05-05T00:00:00" u="1"/>
        <d v="2022-06-01T00:00:00" u="1"/>
        <d v="2023-06-01T00:00:00" u="1"/>
        <d v="2019-02-19T00:00:00" u="1"/>
        <d v="2022-01-23T00:00:00" u="1"/>
        <d v="2023-01-23T00:00:00" u="1"/>
        <d v="2022-02-19T00:00:00" u="1"/>
        <d v="2022-03-15T00:00:00" u="1"/>
        <d v="2023-03-15T00:00:00" u="1"/>
        <d v="2022-04-11T00:00:00" u="1"/>
        <d v="2023-04-11T00:00:00" u="1"/>
        <d v="2022-05-07T00:00:00" u="1"/>
        <d v="2023-05-07T00:00:00" u="1"/>
        <d v="2019-02-21T00:00:00" u="1"/>
        <d v="2023-01-25T00:00:00" u="1"/>
        <d v="2022-02-21T00:00:00" u="1"/>
        <d v="2023-02-21T00:00:00" u="1"/>
        <d v="2023-03-17T00:00:00" u="1"/>
        <d v="2022-05-09T00:00:00" u="1"/>
        <d v="2023-05-09T00:00:00" u="1"/>
        <d v="2022-06-05T00:00:00" u="1"/>
        <d v="2023-06-05T00:00:00" u="1"/>
        <d v="2022-07-01T00:00:00" u="1"/>
        <d v="2023-07-01T00:00:00" u="1"/>
        <d v="2019-02-23T00:00:00" u="1"/>
        <d v="2022-01-27T00:00:00" u="1"/>
        <d v="2023-01-27T00:00:00" u="1"/>
        <d v="2022-02-23T00:00:00" u="1"/>
        <d v="2023-02-23T00:00:00" u="1"/>
        <d v="2022-03-19T00:00:00" u="1"/>
        <d v="2023-03-19T00:00:00" u="1"/>
        <d v="2023-04-15T00:00:00" u="1"/>
        <d v="2022-05-11T00:00:00" u="1"/>
        <d v="2023-05-11T00:00:00" u="1"/>
        <d v="2023-06-07T00:00:00" u="1"/>
        <d v="2022-07-03T00:00:00" u="1"/>
        <d v="2023-07-03T00:00:00" u="1"/>
        <d v="2019-02-25T00:00:00" u="1"/>
        <d v="2022-01-29T00:00:00" u="1"/>
        <d v="2022-02-25T00:00:00" u="1"/>
        <d v="2023-02-25T00:00:00" u="1"/>
        <d v="2022-03-21T00:00:00" u="1"/>
        <d v="2022-04-17T00:00:00" u="1"/>
        <d v="2023-04-17T00:00:00" u="1"/>
        <d v="2022-05-13T00:00:00" u="1"/>
        <d v="2023-05-13T00:00:00" u="1"/>
        <d v="2022-06-09T00:00:00" u="1"/>
        <d v="2023-06-09T00:00:00" u="1"/>
        <d v="2022-07-05T00:00:00" u="1"/>
        <d v="2023-07-05T00:00:00" u="1"/>
        <d v="2019-02-27T00:00:00" u="1"/>
        <d v="2022-01-31T00:00:00" u="1"/>
        <d v="2023-01-31T00:00:00" u="1"/>
        <d v="2022-02-27T00:00:00" u="1"/>
        <d v="2022-03-23T00:00:00" u="1"/>
        <d v="2023-03-23T00:00:00" u="1"/>
        <d v="2023-05-15T00:00:00" u="1"/>
        <d v="2022-06-11T00:00:00" u="1"/>
        <d v="2022-07-07T00:00:00" u="1"/>
        <d v="2023-07-07T00:00:00" u="1"/>
        <d v="2022-08-03T00:00:00" u="1"/>
        <d v="2022-04-21T00:00:00" u="1"/>
        <d v="2023-04-21T00:00:00" u="1"/>
        <d v="2023-05-17T00:00:00" u="1"/>
        <d v="2023-06-13T00:00:00" u="1"/>
        <d v="2022-07-09T00:00:00" u="1"/>
        <d v="2019-09-01T00:00:00" u="1"/>
        <d v="2023-07-09T00:00:00" u="1"/>
        <d v="2022-09-01T00:00:00" u="1"/>
        <d v="2022-03-27T00:00:00" u="1"/>
        <d v="2023-03-27T00:00:00" u="1"/>
        <d v="2022-04-23T00:00:00" u="1"/>
        <d v="2023-04-23T00:00:00" u="1"/>
        <d v="2022-05-19T00:00:00" u="1"/>
        <d v="2023-05-19T00:00:00" u="1"/>
        <d v="2023-06-15T00:00:00" u="1"/>
        <d v="2022-07-11T00:00:00" u="1"/>
        <d v="2019-09-03T00:00:00" u="1"/>
        <d v="2023-07-11T00:00:00" u="1"/>
        <d v="2022-08-07T00:00:00" u="1"/>
        <d v="2022-03-29T00:00:00" u="1"/>
        <d v="2022-04-25T00:00:00" u="1"/>
        <d v="2023-04-25T00:00:00" u="1"/>
        <d v="2022-05-21T00:00:00" u="1"/>
        <d v="2023-05-21T00:00:00" u="1"/>
        <d v="2022-06-17T00:00:00" u="1"/>
        <d v="2019-09-05T00:00:00" u="1"/>
        <d v="2023-07-13T00:00:00" u="1"/>
        <d v="2022-08-09T00:00:00" u="1"/>
        <d v="2022-10-01T00:00:00" u="1"/>
        <d v="2022-03-31T00:00:00" u="1"/>
        <d v="2023-03-31T00:00:00" u="1"/>
        <d v="2022-04-27T00:00:00" u="1"/>
        <d v="2023-05-23T00:00:00" u="1"/>
        <d v="2022-06-19T00:00:00" u="1"/>
        <d v="2023-06-19T00:00:00" u="1"/>
        <d v="2022-07-15T00:00:00" u="1"/>
        <d v="2019-09-07T00:00:00" u="1"/>
        <d v="2023-07-15T00:00:00" u="1"/>
        <d v="2022-08-11T00:00:00" u="1"/>
        <d v="2022-09-07T00:00:00" u="1"/>
        <d v="2022-04-29T00:00:00" u="1"/>
        <d v="2023-04-29T00:00:00" u="1"/>
        <d v="2022-05-25T00:00:00" u="1"/>
        <d v="2023-05-25T00:00:00" u="1"/>
        <d v="2022-06-21T00:00:00" u="1"/>
        <d v="2023-06-21T00:00:00" u="1"/>
        <d v="2022-07-17T00:00:00" u="1"/>
        <d v="2019-09-09T00:00:00" u="1"/>
        <d v="2022-08-13T00:00:00" u="1"/>
        <d v="2022-09-09T00:00:00" u="1"/>
        <d v="2022-10-05T00:00:00" u="1"/>
        <d v="2022-05-27T00:00:00" u="1"/>
        <d v="2022-06-23T00:00:00" u="1"/>
        <d v="2023-06-23T00:00:00" u="1"/>
        <d v="2022-07-19T00:00:00" u="1"/>
        <d v="2019-09-11T00:00:00" u="1"/>
        <d v="2023-07-19T00:00:00" u="1"/>
        <d v="2022-09-11T00:00:00" u="1"/>
        <d v="2022-10-07T00:00:00" u="1"/>
        <d v="2022-11-03T00:00:00" u="1"/>
        <d v="2022-05-29T00:00:00" u="1"/>
        <d v="2023-05-29T00:00:00" u="1"/>
        <d v="2022-06-25T00:00:00" u="1"/>
        <d v="2019-09-13T00:00:00" u="1"/>
        <d v="2022-08-17T00:00:00" u="1"/>
        <d v="2022-09-13T00:00:00" u="1"/>
        <d v="2022-10-09T00:00:00" u="1"/>
        <d v="2022-11-05T00:00:00" u="1"/>
        <d v="2021-12-01T00:00:00" u="1"/>
        <d v="2022-05-31T00:00:00" u="1"/>
        <d v="2023-06-27T00:00:00" u="1"/>
        <d v="2022-07-23T00:00:00" u="1"/>
        <d v="2019-09-15T00:00:00" u="1"/>
        <d v="2023-07-23T00:00:00" u="1"/>
        <d v="2022-08-19T00:00:00" u="1"/>
        <d v="2022-09-15T00:00:00" u="1"/>
        <d v="2022-10-11T00:00:00" u="1"/>
        <d v="2022-11-07T00:00:00" u="1"/>
        <d v="2021-12-03T00:00:00" u="1"/>
        <d v="2022-12-03T00:00:00" u="1"/>
        <d v="2023-06-29T00:00:00" u="1"/>
        <d v="2022-07-25T00:00:00" u="1"/>
        <d v="2019-09-17T00:00:00" u="1"/>
        <d v="2022-08-21T00:00:00" u="1"/>
        <d v="2022-09-17T00:00:00" u="1"/>
        <d v="2022-10-13T00:00:00" u="1"/>
        <d v="2022-11-09T00:00:00" u="1"/>
        <d v="2021-12-05T00:00:00" u="1"/>
        <d v="2022-07-27T00:00:00" u="1"/>
        <d v="2019-09-19T00:00:00" u="1"/>
        <d v="2023-07-27T00:00:00" u="1"/>
        <d v="2022-08-23T00:00:00" u="1"/>
        <d v="2022-10-15T00:00:00" u="1"/>
        <d v="2022-11-11T00:00:00" u="1"/>
        <d v="2021-12-07T00:00:00" u="1"/>
        <d v="2022-12-07T00:00:00" u="1"/>
        <d v="2022-07-29T00:00:00" u="1"/>
        <d v="2019-09-21T00:00:00" u="1"/>
        <d v="2023-07-29T00:00:00" u="1"/>
        <d v="2022-08-25T00:00:00" u="1"/>
        <d v="2022-09-21T00:00:00" u="1"/>
        <d v="2022-10-17T00:00:00" u="1"/>
        <d v="2022-11-13T00:00:00" u="1"/>
        <d v="2021-12-09T00:00:00" u="1"/>
        <d v="2022-12-09T00:00:00" u="1"/>
        <d v="2022-07-31T00:00:00" u="1"/>
        <d v="2019-09-23T00:00:00" u="1"/>
        <d v="2023-07-31T00:00:00" u="1"/>
        <d v="2022-08-27T00:00:00" u="1"/>
        <d v="2022-09-23T00:00:00" u="1"/>
        <d v="2022-10-19T00:00:00" u="1"/>
        <d v="2022-11-15T00:00:00" u="1"/>
        <d v="2021-12-11T00:00:00" u="1"/>
        <d v="2022-12-11T00:00:00" u="1"/>
        <d v="2019-09-25T00:00:00" u="1"/>
        <d v="2022-10-21T00:00:00" u="1"/>
        <d v="2022-11-17T00:00:00" u="1"/>
        <d v="2021-12-13T00:00:00" u="1"/>
        <d v="2022-12-13T00:00:00" u="1"/>
        <d v="2019-09-27T00:00:00" u="1"/>
        <d v="2022-08-31T00:00:00" u="1"/>
        <d v="2022-09-27T00:00:00" u="1"/>
        <d v="2022-10-23T00:00:00" u="1"/>
        <d v="2022-11-19T00:00:00" u="1"/>
        <d v="2021-12-15T00:00:00" u="1"/>
        <d v="2022-12-15T00:00:00" u="1"/>
      </sharedItems>
      <fieldGroup par="45"/>
    </cacheField>
    <cacheField name="ลำดับชุดการเข้าฆ่า" numFmtId="0">
      <sharedItems containsString="0" containsBlank="1" containsNumber="1" containsInteger="1" minValue="1" maxValue="1"/>
    </cacheField>
    <cacheField name="ชื่อฟาร์ม/เจ้าของสัตว์" numFmtId="49">
      <sharedItems containsBlank="1" count="28">
        <s v="ฟาร์ม"/>
        <m/>
        <s v="ฟาร์ม 1" u="1"/>
        <s v="ฟาร์ม 2" u="1"/>
        <s v="ฟาร์ม 3" u="1"/>
        <s v="ฟาร์ม 4" u="1"/>
        <s v="บริษัทซีพี จำกัด" u="1"/>
        <s v="บริษัท ซีพีเอฟ (ประเทศไทย) จำกัด (มหาชน) จ.สุพรรณบุรี" u="1"/>
        <s v="ฟาร์ม 13" u="1"/>
        <s v="ฟาร์ม 18" u="1"/>
        <s v="ฟาร์ม 23" u="1"/>
        <s v="ฟาร์ม 12" u="1"/>
        <s v="ฟาร์ม 17" u="1"/>
        <s v="ฟาร์ม 22" u="1"/>
        <s v="ฟาร์ม 5" u="1"/>
        <s v="ฟาร์ม 6" u="1"/>
        <s v="ฟาร์ม 7" u="1"/>
        <s v="ฟาร์ม 11" u="1"/>
        <s v="ฟาร์ม 16" u="1"/>
        <s v="ฟาร์ม 8" u="1"/>
        <s v="ฟาร์ม 21" u="1"/>
        <s v="ฟาร์ม 9" u="1"/>
        <s v="ฟาร์ม 10" u="1"/>
        <s v="ฟาร์ม 15" u="1"/>
        <s v="ธีระฟาร์ม" u="1"/>
        <s v="ฟาร์ม 20" u="1"/>
        <s v="ฟาร์ม 14" u="1"/>
        <s v="ฟาร์ม 19" u="1"/>
      </sharedItems>
    </cacheField>
    <cacheField name="ชนิดสัตว์" numFmtId="49">
      <sharedItems containsBlank="1" count="8">
        <s v="สุกรขุน"/>
        <m/>
        <s v="สุกรอนุบาล" u="1"/>
        <s v="สุกรพ่อแม่พันธุ์" u="1"/>
        <s v="หมูป่า" u="1"/>
        <s v="&quot;สุกรอนุบาล&quot;" u="1"/>
        <s v="สุกร" u="1"/>
        <s v="สุกรป่า" u="1"/>
      </sharedItems>
    </cacheField>
    <cacheField name="- จำนวนสัตว์ที่เข้าโรงฆ่า (ตัว)" numFmtId="1">
      <sharedItems containsString="0" containsBlank="1" containsNumber="1" containsInteger="1" minValue="10" maxValue="10"/>
    </cacheField>
    <cacheField name="- ตายระหว่างการขนส่ง _x000a_หรือในคอกพักสัตว์" numFmtId="1">
      <sharedItems containsString="0" containsBlank="1" containsNumber="1" containsInteger="1" minValue="0" maxValue="0"/>
    </cacheField>
    <cacheField name="- ผอม หรือตัวเล็ก_x000a_(emaciate, small sized)" numFmtId="1">
      <sharedItems containsString="0" containsBlank="1" containsNumber="1" containsInteger="1" minValue="0" maxValue="0"/>
    </cacheField>
    <cacheField name="- กระดูกหัก (bone fracture)" numFmtId="1">
      <sharedItems containsString="0" containsBlank="1" containsNumber="1" containsInteger="1" minValue="0" maxValue="0"/>
    </cacheField>
    <cacheField name="- รอยขีดข่วน ฝกช้ำ บาดแผล _x000a_(scratch, bruise)" numFmtId="1">
      <sharedItems containsString="0" containsBlank="1" containsNumber="1" containsInteger="1" minValue="0" maxValue="0"/>
    </cacheField>
    <cacheField name=" - ข้อบวม ข้ออักเสบ เดินผิดปกติ _x000a_(swollen joint, arthritis)" numFmtId="1">
      <sharedItems containsString="0" containsBlank="1" containsNumber="1" containsInteger="1" minValue="0" maxValue="0"/>
    </cacheField>
    <cacheField name="- จุด/ปื้นเลือดออกที่เห็นชัดเจน ผิวหนังม่วงแดง หรือรอยช้ำที่หู จมูก ท้อง ขาหลัง (petechial hemorrhage, purpura, hyperemia and cyanosis)" numFmtId="1">
      <sharedItems containsString="0" containsBlank="1" containsNumber="1" containsInteger="1" minValue="0" maxValue="0"/>
    </cacheField>
    <cacheField name="- แผลหลุม/ตุ่มน้ำ ตามเท้า ปาก เต้านม กีบหลุด (FMD-like lesions)" numFmtId="1">
      <sharedItems containsString="0" containsBlank="1" containsNumber="1" containsInteger="1" minValue="0" maxValue="0"/>
    </cacheField>
    <cacheField name="- วิการอื่นที่ผิวหนัง (other skin lesions) เช่น ฝีหนอง บวม รอยแมลงกัด ผิวหนังอักเสบ" numFmtId="1">
      <sharedItems containsString="0" containsBlank="1" containsNumber="1" containsInteger="1" minValue="0" maxValue="0"/>
    </cacheField>
    <cacheField name="- อาการทางระบบประสาท (CNS signs)เช่น หมดสติ ชัก สั่น เดินหมุน หัวเอียง ลุกไม่ขึ้น" numFmtId="1">
      <sharedItems containsString="0" containsBlank="1" containsNumber="1" containsInteger="1" minValue="0" maxValue="0"/>
    </cacheField>
    <cacheField name="- อาการทางระบบการหายใจ (respiratory signs) เช่น หายใจผิดปกติ ไอจาม น้ำมูก" numFmtId="1">
      <sharedItems containsString="0" containsBlank="1" containsNumber="1" containsInteger="1" minValue="0" maxValue="0"/>
    </cacheField>
    <cacheField name="- อาการทางระบบทางเดินอาหาร (GI tract signs) เช่น ท้องเสีย ถ่ายเป็นมูก/เลือด" numFmtId="1">
      <sharedItems containsString="0" containsBlank="1" containsNumber="1" containsInteger="1" minValue="0" maxValue="0"/>
    </cacheField>
    <cacheField name="- อื่น ๆ (other)" numFmtId="49">
      <sharedItems containsNonDate="0" containsString="0" containsBlank="1"/>
    </cacheField>
    <cacheField name="- จำนวนสัตว์ที่คัดทิ้ง (ตัว)" numFmtId="1">
      <sharedItems containsString="0" containsBlank="1" containsNumber="1" containsInteger="1" minValue="0" maxValue="0"/>
    </cacheField>
    <cacheField name="- หมายเหตุ (remarks)" numFmtId="49">
      <sharedItems containsNonDate="0" containsString="0" containsBlank="1"/>
    </cacheField>
    <cacheField name="- จำนวนซากสัตว์ที่ตรวจ (ตัว)" numFmtId="1">
      <sharedItems containsString="0" containsBlank="1" containsNumber="1" containsInteger="1" minValue="10" maxValue="10"/>
    </cacheField>
    <cacheField name="- กลิ่น/สีผิดปกติ _x000a_(abnormal smell or color)" numFmtId="1">
      <sharedItems containsString="0" containsBlank="1" containsNumber="1" containsInteger="1" minValue="0" maxValue="0"/>
    </cacheField>
    <cacheField name="- ซากปนเปื้อน (contaminated)" numFmtId="1">
      <sharedItems containsString="0" containsBlank="1" containsNumber="1" containsInteger="1" minValue="0" maxValue="0"/>
    </cacheField>
    <cacheField name="- ฝีหนอง เนื้องอก _x000a_(abscess, tumor)" numFmtId="1">
      <sharedItems containsString="0" containsBlank="1" containsNumber="1" containsInteger="1" minValue="0" maxValue="0"/>
    </cacheField>
    <cacheField name="- กระดูกแตก (bone fracture)" numFmtId="1">
      <sharedItems containsString="0" containsBlank="1" containsNumber="1" containsInteger="1" minValue="0" maxValue="0"/>
    </cacheField>
    <cacheField name="- รอยโรคที่เยือบุช่องอก _x000a_(pleural lesions)" numFmtId="1">
      <sharedItems containsString="0" containsBlank="1" containsNumber="1" containsInteger="1" minValue="0" maxValue="0"/>
    </cacheField>
    <cacheField name="- ไต (kidney lesions)" numFmtId="1">
      <sharedItems containsString="0" containsBlank="1" containsNumber="1" containsInteger="1" minValue="0" maxValue="0"/>
    </cacheField>
    <cacheField name="- ต่อมน้ำเหลืองผิดปกติ _x000a_(lymphadenopathy)" numFmtId="1">
      <sharedItems containsString="0" containsBlank="1" containsNumber="1" containsInteger="1" minValue="0" maxValue="0"/>
    </cacheField>
    <cacheField name="- รอยโรคที่หัว (head lesions)" numFmtId="1">
      <sharedItems containsString="0" containsBlank="1" containsNumber="1" containsInteger="1" minValue="0" maxValue="0"/>
    </cacheField>
    <cacheField name="- รอยโรคที่เยื่อบุช่องท้อง _x000a_(peritoneal lesions)" numFmtId="1">
      <sharedItems containsString="0" containsBlank="1" containsNumber="1" containsInteger="1" minValue="0" maxValue="0"/>
    </cacheField>
    <cacheField name="- ตับ (liver lesions)" numFmtId="1">
      <sharedItems containsString="0" containsBlank="1" containsNumber="1" containsInteger="1" minValue="0" maxValue="0"/>
    </cacheField>
    <cacheField name="- หัวใจ (heart lesions)" numFmtId="1">
      <sharedItems containsString="0" containsBlank="1" containsNumber="1" containsInteger="1" minValue="0" maxValue="0"/>
    </cacheField>
    <cacheField name="- กระเพาะและสำไส้ _x000a_(gastrointestinal lesions)" numFmtId="1">
      <sharedItems containsString="0" containsBlank="1" containsNumber="1" containsInteger="1" minValue="0" maxValue="0"/>
    </cacheField>
    <cacheField name="- ม้าม (splenic lesions)" numFmtId="1">
      <sharedItems containsString="0" containsBlank="1" containsNumber="1" containsInteger="1" minValue="0" maxValue="0"/>
    </cacheField>
    <cacheField name="- ปอด (lung lesions)" numFmtId="1">
      <sharedItems containsString="0" containsBlank="1" containsNumber="1" containsInteger="1" minValue="0" maxValue="0"/>
    </cacheField>
    <cacheField name="- พยาธิ (parasite infestation)" numFmtId="1">
      <sharedItems containsString="0" containsBlank="1" containsNumber="1" containsInteger="1" minValue="0" maxValue="0"/>
    </cacheField>
    <cacheField name="- อื่น ๆ (other)2" numFmtId="49">
      <sharedItems containsNonDate="0" containsString="0" containsBlank="1"/>
    </cacheField>
    <cacheField name="- ม้ามโตมากกว่าสามเท่า _x000a_หรือต่อมน้ำเหลืองโต หรือจุดเลือดออกตามอวัยวะต่างๆ" numFmtId="1">
      <sharedItems containsString="0" containsBlank="1" containsNumber="1" containsInteger="1" minValue="0" maxValue="0"/>
    </cacheField>
    <cacheField name="- หมายเหตุ (remarks)2" numFmtId="49">
      <sharedItems containsNonDate="0" containsString="0" containsBlank="1"/>
    </cacheField>
    <cacheField name="Months (วันที่ฆ่าสัตว์)" numFmtId="0" databaseField="0">
      <fieldGroup base="5">
        <rangePr groupBy="months" startDate="2026-02-01T00:00:00" endDate="2026-03-01T00:00:00"/>
        <groupItems count="14">
          <s v="&lt;1/2/2026"/>
          <s v="ม.ค."/>
          <s v="ก.พ."/>
          <s v="มี.ค."/>
          <s v="เม.ย."/>
          <s v="พ.ค."/>
          <s v="มิ.ย."/>
          <s v="ก.ค."/>
          <s v="ส.ค."/>
          <s v="ก.ย."/>
          <s v="ต.ค."/>
          <s v="พ.ย."/>
          <s v="ธ.ค."/>
          <s v="&gt;1/3/2026"/>
        </groupItems>
      </fieldGroup>
    </cacheField>
    <cacheField name="Quarters (วันที่ฆ่าสัตว์)" numFmtId="0" databaseField="0">
      <fieldGroup base="5">
        <rangePr groupBy="quarters" startDate="2026-02-01T00:00:00" endDate="2026-03-01T00:00:00"/>
        <groupItems count="6">
          <s v="&lt;1/2/2026"/>
          <s v="Qtr1"/>
          <s v="Qtr2"/>
          <s v="Qtr3"/>
          <s v="Qtr4"/>
          <s v="&gt;1/3/2026"/>
        </groupItems>
      </fieldGroup>
    </cacheField>
    <cacheField name="Years (วันที่ฆ่าสัตว์)" numFmtId="0" databaseField="0">
      <fieldGroup base="5">
        <rangePr groupBy="years" startDate="2026-02-01T00:00:00" endDate="2026-03-01T00:00:00"/>
        <groupItems count="3">
          <s v="&lt;1/2/2026"/>
          <s v="2026"/>
          <s v="&gt;1/3/2026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59">
  <r>
    <s v="นางสาว"/>
    <s v="B00001"/>
    <s v="โรงฆ่าสัตว์ทดสอบ"/>
    <s v="กรุงเทพมหานคร"/>
    <s v="10000"/>
    <x v="0"/>
    <n v="1"/>
    <x v="0"/>
    <x v="0"/>
    <n v="10"/>
    <n v="0"/>
    <n v="0"/>
    <n v="0"/>
    <n v="0"/>
    <n v="0"/>
    <n v="0"/>
    <n v="0"/>
    <n v="0"/>
    <n v="0"/>
    <n v="0"/>
    <n v="0"/>
    <m/>
    <n v="0"/>
    <m/>
    <n v="10"/>
    <n v="0"/>
    <n v="0"/>
    <n v="0"/>
    <n v="0"/>
    <n v="0"/>
    <n v="0"/>
    <n v="0"/>
    <n v="0"/>
    <n v="0"/>
    <n v="0"/>
    <n v="0"/>
    <n v="0"/>
    <n v="0"/>
    <n v="0"/>
    <n v="0"/>
    <m/>
    <n v="0"/>
    <m/>
  </r>
  <r>
    <s v="นางสาว"/>
    <s v="B00002"/>
    <s v="โรงฆ่าสัตว์ทดสอบ"/>
    <s v="กรุงเทพมหานคร"/>
    <s v="10001"/>
    <x v="1"/>
    <n v="1"/>
    <x v="0"/>
    <x v="0"/>
    <n v="10"/>
    <n v="0"/>
    <n v="0"/>
    <n v="0"/>
    <n v="0"/>
    <n v="0"/>
    <n v="0"/>
    <n v="0"/>
    <n v="0"/>
    <n v="0"/>
    <n v="0"/>
    <n v="0"/>
    <m/>
    <n v="0"/>
    <m/>
    <n v="10"/>
    <n v="0"/>
    <n v="0"/>
    <n v="0"/>
    <n v="0"/>
    <n v="0"/>
    <n v="0"/>
    <n v="0"/>
    <n v="0"/>
    <n v="0"/>
    <n v="0"/>
    <n v="0"/>
    <n v="0"/>
    <n v="0"/>
    <n v="0"/>
    <n v="0"/>
    <m/>
    <n v="0"/>
    <m/>
  </r>
  <r>
    <s v="นางสาว"/>
    <s v="B00003"/>
    <s v="โรงฆ่าสัตว์ทดสอบ"/>
    <s v="กรุงเทพมหานคร"/>
    <s v="10002"/>
    <x v="2"/>
    <n v="1"/>
    <x v="0"/>
    <x v="0"/>
    <n v="10"/>
    <n v="0"/>
    <n v="0"/>
    <n v="0"/>
    <n v="0"/>
    <n v="0"/>
    <n v="0"/>
    <n v="0"/>
    <n v="0"/>
    <n v="0"/>
    <n v="0"/>
    <n v="0"/>
    <m/>
    <n v="0"/>
    <m/>
    <n v="10"/>
    <n v="0"/>
    <n v="0"/>
    <n v="0"/>
    <n v="0"/>
    <n v="0"/>
    <n v="0"/>
    <n v="0"/>
    <n v="0"/>
    <n v="0"/>
    <n v="0"/>
    <n v="0"/>
    <n v="0"/>
    <n v="0"/>
    <n v="0"/>
    <n v="0"/>
    <m/>
    <n v="0"/>
    <m/>
  </r>
  <r>
    <s v="นางสาว"/>
    <s v="B00004"/>
    <s v="โรงฆ่าสัตว์ทดสอบ"/>
    <s v="กรุงเทพมหานคร"/>
    <s v="10003"/>
    <x v="3"/>
    <n v="1"/>
    <x v="0"/>
    <x v="0"/>
    <n v="10"/>
    <n v="0"/>
    <n v="0"/>
    <n v="0"/>
    <n v="0"/>
    <n v="0"/>
    <n v="0"/>
    <n v="0"/>
    <n v="0"/>
    <n v="0"/>
    <n v="0"/>
    <n v="0"/>
    <m/>
    <n v="0"/>
    <m/>
    <n v="10"/>
    <n v="0"/>
    <n v="0"/>
    <n v="0"/>
    <n v="0"/>
    <n v="0"/>
    <n v="0"/>
    <n v="0"/>
    <n v="0"/>
    <n v="0"/>
    <n v="0"/>
    <n v="0"/>
    <n v="0"/>
    <n v="0"/>
    <n v="0"/>
    <n v="0"/>
    <m/>
    <n v="0"/>
    <m/>
  </r>
  <r>
    <s v="นางสาว"/>
    <s v="B00005"/>
    <s v="โรงฆ่าสัตว์ทดสอบ"/>
    <s v="กรุงเทพมหานคร"/>
    <s v="10004"/>
    <x v="4"/>
    <n v="1"/>
    <x v="0"/>
    <x v="0"/>
    <n v="10"/>
    <n v="0"/>
    <n v="0"/>
    <n v="0"/>
    <n v="0"/>
    <n v="0"/>
    <n v="0"/>
    <n v="0"/>
    <n v="0"/>
    <n v="0"/>
    <n v="0"/>
    <n v="0"/>
    <m/>
    <n v="0"/>
    <m/>
    <n v="10"/>
    <n v="0"/>
    <n v="0"/>
    <n v="0"/>
    <n v="0"/>
    <n v="0"/>
    <n v="0"/>
    <n v="0"/>
    <n v="0"/>
    <n v="0"/>
    <n v="0"/>
    <n v="0"/>
    <n v="0"/>
    <n v="0"/>
    <n v="0"/>
    <n v="0"/>
    <m/>
    <n v="0"/>
    <m/>
  </r>
  <r>
    <s v="นางสาว"/>
    <s v="B00006"/>
    <s v="โรงฆ่าสัตว์ทดสอบ"/>
    <s v="กรุงเทพมหานคร"/>
    <s v="10005"/>
    <x v="5"/>
    <n v="1"/>
    <x v="0"/>
    <x v="0"/>
    <n v="10"/>
    <n v="0"/>
    <n v="0"/>
    <n v="0"/>
    <n v="0"/>
    <n v="0"/>
    <n v="0"/>
    <n v="0"/>
    <n v="0"/>
    <n v="0"/>
    <n v="0"/>
    <n v="0"/>
    <m/>
    <n v="0"/>
    <m/>
    <n v="10"/>
    <n v="0"/>
    <n v="0"/>
    <n v="0"/>
    <n v="0"/>
    <n v="0"/>
    <n v="0"/>
    <n v="0"/>
    <n v="0"/>
    <n v="0"/>
    <n v="0"/>
    <n v="0"/>
    <n v="0"/>
    <n v="0"/>
    <n v="0"/>
    <n v="0"/>
    <m/>
    <n v="0"/>
    <m/>
  </r>
  <r>
    <s v="นางสาว"/>
    <s v="B00007"/>
    <s v="โรงฆ่าสัตว์ทดสอบ"/>
    <s v="กรุงเทพมหานคร"/>
    <s v="10006"/>
    <x v="6"/>
    <n v="1"/>
    <x v="0"/>
    <x v="0"/>
    <n v="10"/>
    <n v="0"/>
    <n v="0"/>
    <n v="0"/>
    <n v="0"/>
    <n v="0"/>
    <n v="0"/>
    <n v="0"/>
    <n v="0"/>
    <n v="0"/>
    <n v="0"/>
    <n v="0"/>
    <m/>
    <n v="0"/>
    <m/>
    <n v="10"/>
    <n v="0"/>
    <n v="0"/>
    <n v="0"/>
    <n v="0"/>
    <n v="0"/>
    <n v="0"/>
    <n v="0"/>
    <n v="0"/>
    <n v="0"/>
    <n v="0"/>
    <n v="0"/>
    <n v="0"/>
    <n v="0"/>
    <n v="0"/>
    <n v="0"/>
    <m/>
    <n v="0"/>
    <m/>
  </r>
  <r>
    <s v="นางสาว"/>
    <s v="B00008"/>
    <s v="โรงฆ่าสัตว์ทดสอบ"/>
    <s v="กรุงเทพมหานคร"/>
    <s v="10007"/>
    <x v="7"/>
    <n v="1"/>
    <x v="0"/>
    <x v="0"/>
    <n v="10"/>
    <n v="0"/>
    <n v="0"/>
    <n v="0"/>
    <n v="0"/>
    <n v="0"/>
    <n v="0"/>
    <n v="0"/>
    <n v="0"/>
    <n v="0"/>
    <n v="0"/>
    <n v="0"/>
    <m/>
    <n v="0"/>
    <m/>
    <n v="10"/>
    <n v="0"/>
    <n v="0"/>
    <n v="0"/>
    <n v="0"/>
    <n v="0"/>
    <n v="0"/>
    <n v="0"/>
    <n v="0"/>
    <n v="0"/>
    <n v="0"/>
    <n v="0"/>
    <n v="0"/>
    <n v="0"/>
    <n v="0"/>
    <n v="0"/>
    <m/>
    <n v="0"/>
    <m/>
  </r>
  <r>
    <s v="นางสาว"/>
    <s v="B00009"/>
    <s v="โรงฆ่าสัตว์ทดสอบ"/>
    <s v="กรุงเทพมหานคร"/>
    <s v="10008"/>
    <x v="8"/>
    <n v="1"/>
    <x v="0"/>
    <x v="0"/>
    <n v="10"/>
    <n v="0"/>
    <n v="0"/>
    <n v="0"/>
    <n v="0"/>
    <n v="0"/>
    <n v="0"/>
    <n v="0"/>
    <n v="0"/>
    <n v="0"/>
    <n v="0"/>
    <n v="0"/>
    <m/>
    <n v="0"/>
    <m/>
    <n v="10"/>
    <n v="0"/>
    <n v="0"/>
    <n v="0"/>
    <n v="0"/>
    <n v="0"/>
    <n v="0"/>
    <n v="0"/>
    <n v="0"/>
    <n v="0"/>
    <n v="0"/>
    <n v="0"/>
    <n v="0"/>
    <n v="0"/>
    <n v="0"/>
    <n v="0"/>
    <m/>
    <n v="0"/>
    <m/>
  </r>
  <r>
    <s v="นางสาว"/>
    <s v="B00010"/>
    <s v="โรงฆ่าสัตว์ทดสอบ"/>
    <s v="กรุงเทพมหานคร"/>
    <s v="10009"/>
    <x v="9"/>
    <n v="1"/>
    <x v="0"/>
    <x v="0"/>
    <n v="10"/>
    <n v="0"/>
    <n v="0"/>
    <n v="0"/>
    <n v="0"/>
    <n v="0"/>
    <n v="0"/>
    <n v="0"/>
    <n v="0"/>
    <n v="0"/>
    <n v="0"/>
    <n v="0"/>
    <m/>
    <n v="0"/>
    <m/>
    <n v="10"/>
    <n v="0"/>
    <n v="0"/>
    <n v="0"/>
    <n v="0"/>
    <n v="0"/>
    <n v="0"/>
    <n v="0"/>
    <n v="0"/>
    <n v="0"/>
    <n v="0"/>
    <n v="0"/>
    <n v="0"/>
    <n v="0"/>
    <n v="0"/>
    <n v="0"/>
    <m/>
    <n v="0"/>
    <m/>
  </r>
  <r>
    <s v="นางสาว"/>
    <s v="B00011"/>
    <s v="โรงฆ่าสัตว์ทดสอบ"/>
    <s v="กรุงเทพมหานคร"/>
    <s v="10010"/>
    <x v="10"/>
    <n v="1"/>
    <x v="0"/>
    <x v="0"/>
    <n v="10"/>
    <n v="0"/>
    <n v="0"/>
    <n v="0"/>
    <n v="0"/>
    <n v="0"/>
    <n v="0"/>
    <n v="0"/>
    <n v="0"/>
    <n v="0"/>
    <n v="0"/>
    <n v="0"/>
    <m/>
    <n v="0"/>
    <m/>
    <n v="10"/>
    <n v="0"/>
    <n v="0"/>
    <n v="0"/>
    <n v="0"/>
    <n v="0"/>
    <n v="0"/>
    <n v="0"/>
    <n v="0"/>
    <n v="0"/>
    <n v="0"/>
    <n v="0"/>
    <n v="0"/>
    <n v="0"/>
    <n v="0"/>
    <n v="0"/>
    <m/>
    <n v="0"/>
    <m/>
  </r>
  <r>
    <s v="นางสาว"/>
    <s v="B00012"/>
    <s v="โรงฆ่าสัตว์ทดสอบ"/>
    <s v="กรุงเทพมหานคร"/>
    <s v="10011"/>
    <x v="11"/>
    <n v="1"/>
    <x v="0"/>
    <x v="0"/>
    <n v="10"/>
    <n v="0"/>
    <n v="0"/>
    <n v="0"/>
    <n v="0"/>
    <n v="0"/>
    <n v="0"/>
    <n v="0"/>
    <n v="0"/>
    <n v="0"/>
    <n v="0"/>
    <n v="0"/>
    <m/>
    <n v="0"/>
    <m/>
    <n v="10"/>
    <n v="0"/>
    <n v="0"/>
    <n v="0"/>
    <n v="0"/>
    <n v="0"/>
    <n v="0"/>
    <n v="0"/>
    <n v="0"/>
    <n v="0"/>
    <n v="0"/>
    <n v="0"/>
    <n v="0"/>
    <n v="0"/>
    <n v="0"/>
    <n v="0"/>
    <m/>
    <n v="0"/>
    <m/>
  </r>
  <r>
    <s v="นางสาว"/>
    <s v="B00013"/>
    <s v="โรงฆ่าสัตว์ทดสอบ"/>
    <s v="กรุงเทพมหานคร"/>
    <s v="10012"/>
    <x v="12"/>
    <n v="1"/>
    <x v="0"/>
    <x v="0"/>
    <n v="10"/>
    <n v="0"/>
    <n v="0"/>
    <n v="0"/>
    <n v="0"/>
    <n v="0"/>
    <n v="0"/>
    <n v="0"/>
    <n v="0"/>
    <n v="0"/>
    <n v="0"/>
    <n v="0"/>
    <m/>
    <n v="0"/>
    <m/>
    <n v="10"/>
    <n v="0"/>
    <n v="0"/>
    <n v="0"/>
    <n v="0"/>
    <n v="0"/>
    <n v="0"/>
    <n v="0"/>
    <n v="0"/>
    <n v="0"/>
    <n v="0"/>
    <n v="0"/>
    <n v="0"/>
    <n v="0"/>
    <n v="0"/>
    <n v="0"/>
    <m/>
    <n v="0"/>
    <m/>
  </r>
  <r>
    <s v="นางสาว"/>
    <s v="B00014"/>
    <s v="โรงฆ่าสัตว์ทดสอบ"/>
    <s v="กรุงเทพมหานคร"/>
    <s v="10013"/>
    <x v="13"/>
    <n v="1"/>
    <x v="0"/>
    <x v="0"/>
    <n v="10"/>
    <n v="0"/>
    <n v="0"/>
    <n v="0"/>
    <n v="0"/>
    <n v="0"/>
    <n v="0"/>
    <n v="0"/>
    <n v="0"/>
    <n v="0"/>
    <n v="0"/>
    <n v="0"/>
    <m/>
    <n v="0"/>
    <m/>
    <n v="10"/>
    <n v="0"/>
    <n v="0"/>
    <n v="0"/>
    <n v="0"/>
    <n v="0"/>
    <n v="0"/>
    <n v="0"/>
    <n v="0"/>
    <n v="0"/>
    <n v="0"/>
    <n v="0"/>
    <n v="0"/>
    <n v="0"/>
    <n v="0"/>
    <n v="0"/>
    <m/>
    <n v="0"/>
    <m/>
  </r>
  <r>
    <s v="นางสาว"/>
    <s v="B00015"/>
    <s v="โรงฆ่าสัตว์ทดสอบ"/>
    <s v="กรุงเทพมหานคร"/>
    <s v="10014"/>
    <x v="14"/>
    <n v="1"/>
    <x v="0"/>
    <x v="0"/>
    <n v="10"/>
    <n v="0"/>
    <n v="0"/>
    <n v="0"/>
    <n v="0"/>
    <n v="0"/>
    <n v="0"/>
    <n v="0"/>
    <n v="0"/>
    <n v="0"/>
    <n v="0"/>
    <n v="0"/>
    <m/>
    <n v="0"/>
    <m/>
    <n v="10"/>
    <n v="0"/>
    <n v="0"/>
    <n v="0"/>
    <n v="0"/>
    <n v="0"/>
    <n v="0"/>
    <n v="0"/>
    <n v="0"/>
    <n v="0"/>
    <n v="0"/>
    <n v="0"/>
    <n v="0"/>
    <n v="0"/>
    <n v="0"/>
    <n v="0"/>
    <m/>
    <n v="0"/>
    <m/>
  </r>
  <r>
    <s v="นางสาว"/>
    <s v="B00016"/>
    <s v="โรงฆ่าสัตว์ทดสอบ"/>
    <s v="กรุงเทพมหานคร"/>
    <s v="10015"/>
    <x v="15"/>
    <n v="1"/>
    <x v="0"/>
    <x v="0"/>
    <n v="10"/>
    <n v="0"/>
    <n v="0"/>
    <n v="0"/>
    <n v="0"/>
    <n v="0"/>
    <n v="0"/>
    <n v="0"/>
    <n v="0"/>
    <n v="0"/>
    <n v="0"/>
    <n v="0"/>
    <m/>
    <n v="0"/>
    <m/>
    <n v="10"/>
    <n v="0"/>
    <n v="0"/>
    <n v="0"/>
    <n v="0"/>
    <n v="0"/>
    <n v="0"/>
    <n v="0"/>
    <n v="0"/>
    <n v="0"/>
    <n v="0"/>
    <n v="0"/>
    <n v="0"/>
    <n v="0"/>
    <n v="0"/>
    <n v="0"/>
    <m/>
    <n v="0"/>
    <m/>
  </r>
  <r>
    <s v="นางสาว"/>
    <s v="B00017"/>
    <s v="โรงฆ่าสัตว์ทดสอบ"/>
    <s v="กรุงเทพมหานคร"/>
    <s v="10016"/>
    <x v="16"/>
    <n v="1"/>
    <x v="0"/>
    <x v="0"/>
    <n v="10"/>
    <n v="0"/>
    <n v="0"/>
    <n v="0"/>
    <n v="0"/>
    <n v="0"/>
    <n v="0"/>
    <n v="0"/>
    <n v="0"/>
    <n v="0"/>
    <n v="0"/>
    <n v="0"/>
    <m/>
    <n v="0"/>
    <m/>
    <n v="10"/>
    <n v="0"/>
    <n v="0"/>
    <n v="0"/>
    <n v="0"/>
    <n v="0"/>
    <n v="0"/>
    <n v="0"/>
    <n v="0"/>
    <n v="0"/>
    <n v="0"/>
    <n v="0"/>
    <n v="0"/>
    <n v="0"/>
    <n v="0"/>
    <n v="0"/>
    <m/>
    <n v="0"/>
    <m/>
  </r>
  <r>
    <s v="นางสาว"/>
    <s v="B00018"/>
    <s v="โรงฆ่าสัตว์ทดสอบ"/>
    <s v="กรุงเทพมหานคร"/>
    <s v="10017"/>
    <x v="17"/>
    <n v="1"/>
    <x v="0"/>
    <x v="0"/>
    <n v="10"/>
    <n v="0"/>
    <n v="0"/>
    <n v="0"/>
    <n v="0"/>
    <n v="0"/>
    <n v="0"/>
    <n v="0"/>
    <n v="0"/>
    <n v="0"/>
    <n v="0"/>
    <n v="0"/>
    <m/>
    <n v="0"/>
    <m/>
    <n v="10"/>
    <n v="0"/>
    <n v="0"/>
    <n v="0"/>
    <n v="0"/>
    <n v="0"/>
    <n v="0"/>
    <n v="0"/>
    <n v="0"/>
    <n v="0"/>
    <n v="0"/>
    <n v="0"/>
    <n v="0"/>
    <n v="0"/>
    <n v="0"/>
    <n v="0"/>
    <m/>
    <n v="0"/>
    <m/>
  </r>
  <r>
    <s v="นางสาว"/>
    <s v="B00019"/>
    <s v="โรงฆ่าสัตว์ทดสอบ"/>
    <s v="กรุงเทพมหานคร"/>
    <s v="10018"/>
    <x v="18"/>
    <n v="1"/>
    <x v="0"/>
    <x v="0"/>
    <n v="10"/>
    <n v="0"/>
    <n v="0"/>
    <n v="0"/>
    <n v="0"/>
    <n v="0"/>
    <n v="0"/>
    <n v="0"/>
    <n v="0"/>
    <n v="0"/>
    <n v="0"/>
    <n v="0"/>
    <m/>
    <n v="0"/>
    <m/>
    <n v="10"/>
    <n v="0"/>
    <n v="0"/>
    <n v="0"/>
    <n v="0"/>
    <n v="0"/>
    <n v="0"/>
    <n v="0"/>
    <n v="0"/>
    <n v="0"/>
    <n v="0"/>
    <n v="0"/>
    <n v="0"/>
    <n v="0"/>
    <n v="0"/>
    <n v="0"/>
    <m/>
    <n v="0"/>
    <m/>
  </r>
  <r>
    <s v="นางสาว"/>
    <s v="B00020"/>
    <s v="โรงฆ่าสัตว์ทดสอบ"/>
    <s v="กรุงเทพมหานคร"/>
    <s v="10019"/>
    <x v="19"/>
    <n v="1"/>
    <x v="0"/>
    <x v="0"/>
    <n v="10"/>
    <n v="0"/>
    <n v="0"/>
    <n v="0"/>
    <n v="0"/>
    <n v="0"/>
    <n v="0"/>
    <n v="0"/>
    <n v="0"/>
    <n v="0"/>
    <n v="0"/>
    <n v="0"/>
    <m/>
    <n v="0"/>
    <m/>
    <n v="10"/>
    <n v="0"/>
    <n v="0"/>
    <n v="0"/>
    <n v="0"/>
    <n v="0"/>
    <n v="0"/>
    <n v="0"/>
    <n v="0"/>
    <n v="0"/>
    <n v="0"/>
    <n v="0"/>
    <n v="0"/>
    <n v="0"/>
    <n v="0"/>
    <n v="0"/>
    <m/>
    <n v="0"/>
    <m/>
  </r>
  <r>
    <s v="นางสาว"/>
    <s v="B00021"/>
    <s v="โรงฆ่าสัตว์ทดสอบ"/>
    <s v="กรุงเทพมหานคร"/>
    <s v="10020"/>
    <x v="20"/>
    <n v="1"/>
    <x v="0"/>
    <x v="0"/>
    <n v="10"/>
    <n v="0"/>
    <n v="0"/>
    <n v="0"/>
    <n v="0"/>
    <n v="0"/>
    <n v="0"/>
    <n v="0"/>
    <n v="0"/>
    <n v="0"/>
    <n v="0"/>
    <n v="0"/>
    <m/>
    <n v="0"/>
    <m/>
    <n v="10"/>
    <n v="0"/>
    <n v="0"/>
    <n v="0"/>
    <n v="0"/>
    <n v="0"/>
    <n v="0"/>
    <n v="0"/>
    <n v="0"/>
    <n v="0"/>
    <n v="0"/>
    <n v="0"/>
    <n v="0"/>
    <n v="0"/>
    <n v="0"/>
    <n v="0"/>
    <m/>
    <n v="0"/>
    <m/>
  </r>
  <r>
    <s v="นางสาว"/>
    <s v="B00022"/>
    <s v="โรงฆ่าสัตว์ทดสอบ"/>
    <s v="กรุงเทพมหานคร"/>
    <s v="10021"/>
    <x v="21"/>
    <n v="1"/>
    <x v="0"/>
    <x v="0"/>
    <n v="10"/>
    <n v="0"/>
    <n v="0"/>
    <n v="0"/>
    <n v="0"/>
    <n v="0"/>
    <n v="0"/>
    <n v="0"/>
    <n v="0"/>
    <n v="0"/>
    <n v="0"/>
    <n v="0"/>
    <m/>
    <n v="0"/>
    <m/>
    <n v="10"/>
    <n v="0"/>
    <n v="0"/>
    <n v="0"/>
    <n v="0"/>
    <n v="0"/>
    <n v="0"/>
    <n v="0"/>
    <n v="0"/>
    <n v="0"/>
    <n v="0"/>
    <n v="0"/>
    <n v="0"/>
    <n v="0"/>
    <n v="0"/>
    <n v="0"/>
    <m/>
    <n v="0"/>
    <m/>
  </r>
  <r>
    <s v="นางสาว"/>
    <s v="B00023"/>
    <s v="โรงฆ่าสัตว์ทดสอบ"/>
    <s v="กรุงเทพมหานคร"/>
    <s v="10022"/>
    <x v="22"/>
    <n v="1"/>
    <x v="0"/>
    <x v="0"/>
    <n v="10"/>
    <n v="0"/>
    <n v="0"/>
    <n v="0"/>
    <n v="0"/>
    <n v="0"/>
    <n v="0"/>
    <n v="0"/>
    <n v="0"/>
    <n v="0"/>
    <n v="0"/>
    <n v="0"/>
    <m/>
    <n v="0"/>
    <m/>
    <n v="10"/>
    <n v="0"/>
    <n v="0"/>
    <n v="0"/>
    <n v="0"/>
    <n v="0"/>
    <n v="0"/>
    <n v="0"/>
    <n v="0"/>
    <n v="0"/>
    <n v="0"/>
    <n v="0"/>
    <n v="0"/>
    <n v="0"/>
    <n v="0"/>
    <n v="0"/>
    <m/>
    <n v="0"/>
    <m/>
  </r>
  <r>
    <s v="นางสาว"/>
    <s v="B00024"/>
    <s v="โรงฆ่าสัตว์ทดสอบ"/>
    <s v="กรุงเทพมหานคร"/>
    <s v="10023"/>
    <x v="23"/>
    <n v="1"/>
    <x v="0"/>
    <x v="0"/>
    <n v="10"/>
    <n v="0"/>
    <n v="0"/>
    <n v="0"/>
    <n v="0"/>
    <n v="0"/>
    <n v="0"/>
    <n v="0"/>
    <n v="0"/>
    <n v="0"/>
    <n v="0"/>
    <n v="0"/>
    <m/>
    <n v="0"/>
    <m/>
    <n v="10"/>
    <n v="0"/>
    <n v="0"/>
    <n v="0"/>
    <n v="0"/>
    <n v="0"/>
    <n v="0"/>
    <n v="0"/>
    <n v="0"/>
    <n v="0"/>
    <n v="0"/>
    <n v="0"/>
    <n v="0"/>
    <n v="0"/>
    <n v="0"/>
    <n v="0"/>
    <m/>
    <n v="0"/>
    <m/>
  </r>
  <r>
    <s v="นางสาว"/>
    <s v="B00025"/>
    <s v="โรงฆ่าสัตว์ทดสอบ"/>
    <s v="กรุงเทพมหานคร"/>
    <s v="10024"/>
    <x v="24"/>
    <n v="1"/>
    <x v="0"/>
    <x v="0"/>
    <n v="10"/>
    <n v="0"/>
    <n v="0"/>
    <n v="0"/>
    <n v="0"/>
    <n v="0"/>
    <n v="0"/>
    <n v="0"/>
    <n v="0"/>
    <n v="0"/>
    <n v="0"/>
    <n v="0"/>
    <m/>
    <n v="0"/>
    <m/>
    <n v="10"/>
    <n v="0"/>
    <n v="0"/>
    <n v="0"/>
    <n v="0"/>
    <n v="0"/>
    <n v="0"/>
    <n v="0"/>
    <n v="0"/>
    <n v="0"/>
    <n v="0"/>
    <n v="0"/>
    <n v="0"/>
    <n v="0"/>
    <n v="0"/>
    <n v="0"/>
    <m/>
    <n v="0"/>
    <m/>
  </r>
  <r>
    <s v="นางสาว"/>
    <s v="B00026"/>
    <s v="โรงฆ่าสัตว์ทดสอบ"/>
    <s v="กรุงเทพมหานคร"/>
    <s v="10025"/>
    <x v="25"/>
    <n v="1"/>
    <x v="0"/>
    <x v="0"/>
    <n v="10"/>
    <n v="0"/>
    <n v="0"/>
    <n v="0"/>
    <n v="0"/>
    <n v="0"/>
    <n v="0"/>
    <n v="0"/>
    <n v="0"/>
    <n v="0"/>
    <n v="0"/>
    <n v="0"/>
    <m/>
    <n v="0"/>
    <m/>
    <n v="10"/>
    <n v="0"/>
    <n v="0"/>
    <n v="0"/>
    <n v="0"/>
    <n v="0"/>
    <n v="0"/>
    <n v="0"/>
    <n v="0"/>
    <n v="0"/>
    <n v="0"/>
    <n v="0"/>
    <n v="0"/>
    <n v="0"/>
    <n v="0"/>
    <n v="0"/>
    <m/>
    <n v="0"/>
    <m/>
  </r>
  <r>
    <s v="นางสาว"/>
    <s v="B00027"/>
    <s v="โรงฆ่าสัตว์ทดสอบ"/>
    <s v="กรุงเทพมหานคร"/>
    <s v="10026"/>
    <x v="26"/>
    <n v="1"/>
    <x v="0"/>
    <x v="0"/>
    <n v="10"/>
    <n v="0"/>
    <n v="0"/>
    <n v="0"/>
    <n v="0"/>
    <n v="0"/>
    <n v="0"/>
    <n v="0"/>
    <n v="0"/>
    <n v="0"/>
    <n v="0"/>
    <n v="0"/>
    <m/>
    <n v="0"/>
    <m/>
    <n v="10"/>
    <n v="0"/>
    <n v="0"/>
    <n v="0"/>
    <n v="0"/>
    <n v="0"/>
    <n v="0"/>
    <n v="0"/>
    <n v="0"/>
    <n v="0"/>
    <n v="0"/>
    <n v="0"/>
    <n v="0"/>
    <n v="0"/>
    <n v="0"/>
    <n v="0"/>
    <m/>
    <n v="0"/>
    <m/>
  </r>
  <r>
    <s v="นางสาว"/>
    <s v="B00028"/>
    <s v="โรงฆ่าสัตว์ทดสอบ"/>
    <s v="กรุงเทพมหานคร"/>
    <s v="10027"/>
    <x v="27"/>
    <n v="1"/>
    <x v="0"/>
    <x v="0"/>
    <n v="10"/>
    <n v="0"/>
    <n v="0"/>
    <n v="0"/>
    <n v="0"/>
    <n v="0"/>
    <n v="0"/>
    <n v="0"/>
    <n v="0"/>
    <n v="0"/>
    <n v="0"/>
    <n v="0"/>
    <m/>
    <n v="0"/>
    <m/>
    <n v="10"/>
    <n v="0"/>
    <n v="0"/>
    <n v="0"/>
    <n v="0"/>
    <n v="0"/>
    <n v="0"/>
    <n v="0"/>
    <n v="0"/>
    <n v="0"/>
    <n v="0"/>
    <n v="0"/>
    <n v="0"/>
    <n v="0"/>
    <n v="0"/>
    <n v="0"/>
    <m/>
    <n v="0"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m/>
    <m/>
    <m/>
    <m/>
    <x v="28"/>
    <m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4" cacheId="12" dataOnRows="1" applyNumberFormats="0" applyBorderFormats="0" applyFontFormats="0" applyPatternFormats="0" applyAlignmentFormats="0" applyWidthHeightFormats="1" dataCaption="Values" updatedVersion="8" minRefreshableVersion="3" showDrill="0" rowGrandTotals="0" colGrandTotals="0" createdVersion="6" indent="0" showHeaders="0" outline="1" outlineData="1" multipleFieldFilters="0" customListSort="0">
  <location ref="A3:B38" firstHeaderRow="0" firstDataRow="2" firstDataCol="1" rowPageCount="1" colPageCount="1"/>
  <pivotFields count="46">
    <pivotField showAll="0"/>
    <pivotField showAll="0"/>
    <pivotField showAll="0"/>
    <pivotField showAll="0" defaultSubtotal="0"/>
    <pivotField showAll="0"/>
    <pivotField axis="axisPage" showAll="0">
      <items count="800">
        <item m="1" x="544"/>
        <item m="1" x="283"/>
        <item m="1" x="550"/>
        <item m="1" x="289"/>
        <item m="1" x="557"/>
        <item m="1" x="296"/>
        <item m="1" x="564"/>
        <item m="1" x="302"/>
        <item m="1" x="570"/>
        <item m="1" x="577"/>
        <item m="1" x="315"/>
        <item m="1" x="586"/>
        <item m="1" x="324"/>
        <item m="1" x="594"/>
        <item m="1" x="333"/>
        <item m="1" x="604"/>
        <item m="1" x="342"/>
        <item m="1" x="615"/>
        <item m="1" x="625"/>
        <item m="1" x="365"/>
        <item m="1" x="636"/>
        <item m="1" x="376"/>
        <item m="1" x="649"/>
        <item m="1" x="388"/>
        <item m="1" x="662"/>
        <item m="1" x="401"/>
        <item m="1" x="678"/>
        <item m="1" x="422"/>
        <item m="1" x="689"/>
        <item m="1" x="433"/>
        <item m="1" x="698"/>
        <item m="1" x="443"/>
        <item m="1" x="709"/>
        <item m="1" x="454"/>
        <item m="1" x="720"/>
        <item m="1" x="463"/>
        <item m="1" x="728"/>
        <item m="1" x="473"/>
        <item m="1" x="736"/>
        <item m="1" x="481"/>
        <item m="1" x="745"/>
        <item m="1" x="488"/>
        <item m="1" x="755"/>
        <item m="1" x="496"/>
        <item m="1" x="762"/>
        <item m="1" x="770"/>
        <item m="1" x="507"/>
        <item m="1" x="779"/>
        <item m="1" x="512"/>
        <item m="1" x="787"/>
        <item m="1" x="516"/>
        <item m="1" x="792"/>
        <item m="1" x="523"/>
        <item m="1" x="264"/>
        <item m="1" x="527"/>
        <item m="1" x="741"/>
        <item m="1" x="751"/>
        <item m="1" x="760"/>
        <item m="1" x="500"/>
        <item m="1" x="767"/>
        <item m="1" x="505"/>
        <item m="1" x="776"/>
        <item m="1" x="510"/>
        <item m="1" x="785"/>
        <item m="1" x="790"/>
        <item m="1" x="521"/>
        <item m="1" x="797"/>
        <item m="1" x="526"/>
        <item m="1" x="268"/>
        <item m="1" x="531"/>
        <item m="1" x="534"/>
        <item m="1" x="273"/>
        <item m="1" x="539"/>
        <item m="1" x="277"/>
        <item m="1" x="542"/>
        <item m="1" x="281"/>
        <item m="1" x="548"/>
        <item m="1" x="555"/>
        <item m="1" x="294"/>
        <item m="1" x="563"/>
        <item m="1" x="301"/>
        <item m="1" x="536"/>
        <item m="1" x="540"/>
        <item m="1" x="279"/>
        <item m="1" x="545"/>
        <item m="1" x="284"/>
        <item m="1" x="551"/>
        <item m="1" x="290"/>
        <item m="1" x="558"/>
        <item m="1" x="565"/>
        <item m="1" x="303"/>
        <item m="1" x="571"/>
        <item m="1" x="309"/>
        <item m="1" x="578"/>
        <item m="1" x="316"/>
        <item m="1" x="325"/>
        <item m="1" x="595"/>
        <item m="1" x="334"/>
        <item m="1" x="605"/>
        <item m="1" x="343"/>
        <item m="1" x="616"/>
        <item m="1" x="354"/>
        <item m="1" x="366"/>
        <item m="1" x="637"/>
        <item m="1" x="377"/>
        <item m="1" x="650"/>
        <item m="1" x="389"/>
        <item m="1" x="663"/>
        <item m="1" x="286"/>
        <item m="1" x="553"/>
        <item m="1" x="292"/>
        <item m="1" x="560"/>
        <item m="1" x="298"/>
        <item m="1" x="567"/>
        <item m="1" x="305"/>
        <item m="1" x="310"/>
        <item m="1" x="580"/>
        <item m="1" x="318"/>
        <item m="1" x="588"/>
        <item m="1" x="327"/>
        <item m="1" x="597"/>
        <item m="1" x="606"/>
        <item m="1" x="345"/>
        <item m="1" x="618"/>
        <item m="1" x="356"/>
        <item m="1" x="627"/>
        <item m="1" x="368"/>
        <item m="1" x="639"/>
        <item m="1" x="651"/>
        <item m="1" x="391"/>
        <item m="1" x="665"/>
        <item m="1" x="402"/>
        <item m="1" x="561"/>
        <item m="1" x="569"/>
        <item m="1" x="307"/>
        <item m="1" x="574"/>
        <item m="1" x="312"/>
        <item m="1" x="582"/>
        <item m="1" x="320"/>
        <item m="1" x="589"/>
        <item m="1" x="599"/>
        <item m="1" x="337"/>
        <item m="1" x="608"/>
        <item m="1" x="347"/>
        <item m="1" x="619"/>
        <item m="1" x="358"/>
        <item m="1" x="370"/>
        <item m="1" x="641"/>
        <item m="1" x="380"/>
        <item m="1" x="653"/>
        <item m="1" x="393"/>
        <item m="1" x="666"/>
        <item m="1" x="404"/>
        <item m="1" x="415"/>
        <item m="1" x="681"/>
        <item m="1" x="425"/>
        <item m="1" x="692"/>
        <item m="1" x="436"/>
        <item m="1" x="702"/>
        <item m="1" x="313"/>
        <item m="1" x="584"/>
        <item m="1" x="322"/>
        <item m="1" x="591"/>
        <item m="1" x="329"/>
        <item m="1" x="601"/>
        <item m="1" x="339"/>
        <item m="1" x="348"/>
        <item m="1" x="621"/>
        <item m="1" x="360"/>
        <item m="1" x="654"/>
        <item m="1" x="395"/>
        <item m="1" x="406"/>
        <item m="1" x="673"/>
        <item m="1" x="417"/>
        <item m="1" x="683"/>
        <item m="1" x="693"/>
        <item m="1" x="438"/>
        <item m="1" x="704"/>
        <item m="1" x="448"/>
        <item m="1" x="713"/>
        <item m="1" x="592"/>
        <item m="1" x="331"/>
        <item m="1" x="611"/>
        <item m="1" x="350"/>
        <item m="1" x="623"/>
        <item m="1" x="630"/>
        <item m="1" x="372"/>
        <item m="1" x="644"/>
        <item m="1" x="383"/>
        <item m="1" x="656"/>
        <item m="1" x="396"/>
        <item m="1" x="408"/>
        <item m="1" x="685"/>
        <item m="1" x="428"/>
        <item m="1" x="695"/>
        <item m="1" x="440"/>
        <item m="1" x="450"/>
        <item m="1" x="715"/>
        <item m="1" x="459"/>
        <item m="1" x="724"/>
        <item m="1" x="468"/>
        <item m="1" x="733"/>
        <item m="1" x="742"/>
        <item m="1" x="613"/>
        <item m="1" x="352"/>
        <item m="1" x="363"/>
        <item m="1" x="632"/>
        <item m="1" x="658"/>
        <item m="1" x="398"/>
        <item m="1" x="669"/>
        <item m="1" x="410"/>
        <item m="1" x="430"/>
        <item m="1" x="697"/>
        <item m="1" x="442"/>
        <item m="1" x="706"/>
        <item m="1" x="717"/>
        <item m="1" x="725"/>
        <item m="1" x="470"/>
        <item m="1" x="735"/>
        <item m="1" x="478"/>
        <item m="1" x="493"/>
        <item m="1" x="634"/>
        <item m="1" x="375"/>
        <item m="1" x="647"/>
        <item m="1" x="386"/>
        <item m="1" x="660"/>
        <item m="1" x="670"/>
        <item m="1" x="412"/>
        <item m="1" x="677"/>
        <item m="1" x="421"/>
        <item m="1" x="688"/>
        <item m="1" x="432"/>
        <item m="1" x="708"/>
        <item m="1" x="453"/>
        <item m="1" x="719"/>
        <item m="1" x="462"/>
        <item m="1" x="727"/>
        <item m="1" x="472"/>
        <item m="1" x="480"/>
        <item m="1" x="744"/>
        <item m="1" x="487"/>
        <item m="1" x="754"/>
        <item m="1" x="495"/>
        <item m="1" x="761"/>
        <item m="1" x="769"/>
        <item m="1" x="506"/>
        <item m="1" x="778"/>
        <item m="1" x="400"/>
        <item m="1" x="672"/>
        <item m="1" x="414"/>
        <item m="1" x="423"/>
        <item m="1" x="691"/>
        <item m="1" x="700"/>
        <item m="1" x="445"/>
        <item m="1" x="711"/>
        <item m="1" x="721"/>
        <item m="1" x="465"/>
        <item m="1" x="475"/>
        <item m="1" x="737"/>
        <item m="1" x="483"/>
        <item m="1" x="747"/>
        <item m="1" x="756"/>
        <item m="1" x="764"/>
        <item m="1" x="502"/>
        <item m="1" x="772"/>
        <item m="1" x="781"/>
        <item m="1" x="513"/>
        <item m="1" x="517"/>
        <item m="1" x="793"/>
        <item m="1" x="680"/>
        <item m="1" x="424"/>
        <item m="1" x="435"/>
        <item m="1" x="446"/>
        <item m="1" x="712"/>
        <item m="1" x="456"/>
        <item m="1" x="722"/>
        <item m="1" x="730"/>
        <item m="1" x="738"/>
        <item m="1" x="484"/>
        <item m="1" x="748"/>
        <item m="1" x="490"/>
        <item m="1" x="757"/>
        <item m="1" x="503"/>
        <item m="1" x="773"/>
        <item m="1" x="508"/>
        <item m="1" x="782"/>
        <item m="1" x="518"/>
        <item m="1" x="794"/>
        <item m="1" x="524"/>
        <item m="1" x="265"/>
        <item m="1" x="528"/>
        <item m="1" x="701"/>
        <item m="1" x="447"/>
        <item m="1" x="457"/>
        <item m="1" x="723"/>
        <item m="1" x="466"/>
        <item m="1" x="731"/>
        <item m="1" x="476"/>
        <item m="1" x="739"/>
        <item m="1" x="749"/>
        <item m="1" x="491"/>
        <item m="1" x="758"/>
        <item m="1" x="498"/>
        <item m="1" x="765"/>
        <item m="1" x="504"/>
        <item m="1" x="774"/>
        <item m="1" x="783"/>
        <item m="1" x="514"/>
        <item m="1" x="788"/>
        <item m="1" x="519"/>
        <item m="1" x="795"/>
        <item m="1" x="266"/>
        <item m="1" x="529"/>
        <item m="1" x="271"/>
        <item m="1" x="537"/>
        <item m="1" x="275"/>
        <item m="1" x="467"/>
        <item m="1" x="732"/>
        <item m="1" x="740"/>
        <item m="1" x="485"/>
        <item m="1" x="750"/>
        <item m="1" x="759"/>
        <item m="1" x="499"/>
        <item m="1" x="766"/>
        <item m="1" x="775"/>
        <item m="1" x="509"/>
        <item m="1" x="784"/>
        <item m="1" x="789"/>
        <item m="1" x="520"/>
        <item m="1" x="796"/>
        <item m="1" x="525"/>
        <item m="1" x="267"/>
        <item m="1" x="530"/>
        <item m="1" x="533"/>
        <item m="1" x="272"/>
        <item m="1" x="538"/>
        <item m="1" x="276"/>
        <item m="1" x="541"/>
        <item m="1" x="280"/>
        <item m="1" x="547"/>
        <item m="1" x="486"/>
        <item m="1" x="752"/>
        <item m="1" x="492"/>
        <item m="1" x="768"/>
        <item m="1" x="777"/>
        <item m="1" x="511"/>
        <item m="1" x="786"/>
        <item m="1" x="515"/>
        <item m="1" x="791"/>
        <item m="1" x="522"/>
        <item m="1" x="798"/>
        <item m="1" x="269"/>
        <item m="1" x="532"/>
        <item m="1" x="270"/>
        <item m="1" x="535"/>
        <item m="1" x="274"/>
        <item m="1" x="278"/>
        <item m="1" x="543"/>
        <item m="1" x="282"/>
        <item m="1" x="549"/>
        <item m="1" x="288"/>
        <item m="1" x="556"/>
        <item m="1" x="295"/>
        <item m="1" x="285"/>
        <item m="1" x="552"/>
        <item m="1" x="291"/>
        <item m="1" x="559"/>
        <item m="1" x="297"/>
        <item m="1" x="566"/>
        <item m="1" x="304"/>
        <item m="1" x="572"/>
        <item m="1" x="579"/>
        <item m="1" x="317"/>
        <item m="1" x="587"/>
        <item m="1" x="326"/>
        <item m="1" x="596"/>
        <item m="1" x="335"/>
        <item m="1" x="344"/>
        <item m="1" x="617"/>
        <item m="1" x="355"/>
        <item m="1" x="626"/>
        <item m="1" x="367"/>
        <item m="1" x="638"/>
        <item m="1" x="378"/>
        <item m="1" x="390"/>
        <item m="1" x="664"/>
        <item m="1" x="546"/>
        <item m="1" x="287"/>
        <item m="1" x="554"/>
        <item m="1" x="293"/>
        <item m="1" x="299"/>
        <item m="1" x="568"/>
        <item m="1" x="306"/>
        <item m="1" x="573"/>
        <item m="1" x="311"/>
        <item m="1" x="581"/>
        <item m="1" x="319"/>
        <item m="1" x="328"/>
        <item m="1" x="598"/>
        <item m="1" x="336"/>
        <item m="1" x="607"/>
        <item m="1" x="346"/>
        <item m="1" x="357"/>
        <item m="1" x="628"/>
        <item m="1" x="369"/>
        <item m="1" x="640"/>
        <item m="1" x="379"/>
        <item m="1" x="652"/>
        <item m="1" x="392"/>
        <item m="1" x="403"/>
        <item m="1" x="562"/>
        <item m="1" x="300"/>
        <item m="1" x="308"/>
        <item m="1" x="575"/>
        <item m="1" x="583"/>
        <item m="1" x="321"/>
        <item m="1" x="590"/>
        <item m="1" x="600"/>
        <item m="1" x="338"/>
        <item m="1" x="609"/>
        <item m="1" x="620"/>
        <item m="1" x="359"/>
        <item m="1" x="629"/>
        <item m="1" x="642"/>
        <item m="1" x="381"/>
        <item m="1" x="394"/>
        <item m="1" x="667"/>
        <item m="1" x="405"/>
        <item m="1" x="416"/>
        <item m="1" x="682"/>
        <item m="1" x="426"/>
        <item m="1" x="437"/>
        <item m="1" x="703"/>
        <item m="1" x="576"/>
        <item m="1" x="314"/>
        <item m="1" x="585"/>
        <item m="1" x="323"/>
        <item m="1" x="330"/>
        <item m="1" x="602"/>
        <item m="1" x="340"/>
        <item m="1" x="610"/>
        <item m="1" x="349"/>
        <item m="1" x="622"/>
        <item m="1" x="361"/>
        <item m="1" x="371"/>
        <item m="1" x="643"/>
        <item m="1" x="382"/>
        <item m="1" x="655"/>
        <item m="1" x="407"/>
        <item m="1" x="674"/>
        <item m="1" x="418"/>
        <item m="1" x="684"/>
        <item m="1" x="427"/>
        <item m="1" x="694"/>
        <item m="1" x="439"/>
        <item m="1" x="449"/>
        <item m="1" x="714"/>
        <item m="1" x="458"/>
        <item m="1" x="593"/>
        <item m="1" x="332"/>
        <item m="1" x="603"/>
        <item m="1" x="341"/>
        <item m="1" x="612"/>
        <item m="1" x="351"/>
        <item m="1" x="624"/>
        <item m="1" x="362"/>
        <item m="1" x="631"/>
        <item m="1" x="373"/>
        <item m="1" x="645"/>
        <item m="1" x="384"/>
        <item m="1" x="657"/>
        <item m="1" x="397"/>
        <item m="1" x="668"/>
        <item m="1" x="409"/>
        <item m="1" x="675"/>
        <item m="1" x="419"/>
        <item m="1" x="686"/>
        <item m="1" x="429"/>
        <item m="1" x="696"/>
        <item m="1" x="441"/>
        <item m="1" x="705"/>
        <item m="1" x="451"/>
        <item m="1" x="716"/>
        <item m="1" x="460"/>
        <item m="1" x="469"/>
        <item m="1" x="734"/>
        <item m="1" x="477"/>
        <item m="1" x="614"/>
        <item m="1" x="353"/>
        <item m="1" x="364"/>
        <item m="1" x="633"/>
        <item m="1" x="374"/>
        <item m="1" x="646"/>
        <item m="1" x="385"/>
        <item m="1" x="659"/>
        <item m="1" x="399"/>
        <item m="1" x="411"/>
        <item m="1" x="676"/>
        <item m="1" x="420"/>
        <item m="1" x="687"/>
        <item m="1" x="431"/>
        <item m="1" x="707"/>
        <item m="1" x="452"/>
        <item m="1" x="718"/>
        <item m="1" x="461"/>
        <item m="1" x="726"/>
        <item m="1" x="471"/>
        <item m="1" x="479"/>
        <item m="1" x="743"/>
        <item m="1" x="753"/>
        <item m="1" x="494"/>
        <item m="1" x="635"/>
        <item m="1" x="648"/>
        <item m="1" x="387"/>
        <item m="1" x="661"/>
        <item m="1" x="671"/>
        <item m="1" x="413"/>
        <item m="1" x="679"/>
        <item m="1" x="690"/>
        <item m="1" x="434"/>
        <item m="1" x="699"/>
        <item m="1" x="444"/>
        <item m="1" x="710"/>
        <item m="1" x="455"/>
        <item m="1" x="464"/>
        <item m="1" x="729"/>
        <item m="1" x="474"/>
        <item m="1" x="482"/>
        <item m="1" x="746"/>
        <item m="1" x="489"/>
        <item m="1" x="497"/>
        <item m="1" x="763"/>
        <item m="1" x="501"/>
        <item m="1" x="771"/>
        <item m="1" x="780"/>
        <item m="1" x="241"/>
        <item m="1" x="242"/>
        <item m="1" x="243"/>
        <item m="1" x="244"/>
        <item m="1" x="245"/>
        <item m="1" x="246"/>
        <item m="1" x="247"/>
        <item m="1" x="248"/>
        <item m="1" x="249"/>
        <item m="1" x="250"/>
        <item m="1" x="251"/>
        <item m="1" x="252"/>
        <item m="1" x="253"/>
        <item m="1" x="254"/>
        <item m="1" x="255"/>
        <item m="1" x="256"/>
        <item m="1" x="257"/>
        <item m="1" x="258"/>
        <item m="1" x="259"/>
        <item m="1" x="260"/>
        <item m="1" x="261"/>
        <item m="1" x="262"/>
        <item m="1" x="263"/>
        <item m="1" x="216"/>
        <item m="1" x="217"/>
        <item m="1" x="218"/>
        <item m="1" x="219"/>
        <item m="1" x="220"/>
        <item m="1" x="221"/>
        <item m="1" x="222"/>
        <item m="1" x="223"/>
        <item m="1" x="224"/>
        <item m="1" x="225"/>
        <item m="1" x="226"/>
        <item m="1" x="227"/>
        <item m="1" x="228"/>
        <item m="1" x="229"/>
        <item m="1" x="230"/>
        <item m="1" x="231"/>
        <item m="1" x="232"/>
        <item m="1" x="233"/>
        <item m="1" x="234"/>
        <item m="1" x="235"/>
        <item m="1" x="236"/>
        <item m="1" x="237"/>
        <item m="1" x="238"/>
        <item m="1" x="239"/>
        <item m="1" x="240"/>
        <item m="1" x="192"/>
        <item m="1" x="193"/>
        <item m="1" x="194"/>
        <item m="1" x="195"/>
        <item m="1" x="196"/>
        <item m="1" x="197"/>
        <item m="1" x="198"/>
        <item m="1" x="199"/>
        <item m="1" x="200"/>
        <item m="1" x="201"/>
        <item m="1" x="202"/>
        <item m="1" x="203"/>
        <item m="1" x="204"/>
        <item m="1" x="205"/>
        <item m="1" x="206"/>
        <item m="1" x="207"/>
        <item m="1" x="208"/>
        <item m="1" x="209"/>
        <item m="1" x="210"/>
        <item m="1" x="211"/>
        <item m="1" x="212"/>
        <item m="1" x="213"/>
        <item m="1" x="214"/>
        <item m="1" x="215"/>
        <item m="1" x="167"/>
        <item m="1" x="168"/>
        <item m="1" x="169"/>
        <item m="1" x="170"/>
        <item m="1" x="171"/>
        <item m="1" x="172"/>
        <item m="1" x="173"/>
        <item m="1" x="174"/>
        <item m="1" x="175"/>
        <item m="1" x="176"/>
        <item m="1" x="177"/>
        <item m="1" x="178"/>
        <item m="1" x="179"/>
        <item m="1" x="180"/>
        <item m="1" x="181"/>
        <item m="1" x="182"/>
        <item m="1" x="183"/>
        <item m="1" x="184"/>
        <item m="1" x="185"/>
        <item m="1" x="186"/>
        <item m="1" x="187"/>
        <item m="1" x="188"/>
        <item m="1" x="189"/>
        <item m="1" x="190"/>
        <item m="1" x="191"/>
        <item m="1" x="159"/>
        <item m="1" x="160"/>
        <item m="1" x="161"/>
        <item m="1" x="162"/>
        <item m="1" x="163"/>
        <item m="1" x="164"/>
        <item m="1" x="165"/>
        <item m="1" x="166"/>
        <item m="1" x="152"/>
        <item m="1" x="153"/>
        <item m="1" x="154"/>
        <item m="1" x="155"/>
        <item m="1" x="156"/>
        <item m="1" x="157"/>
        <item m="1" x="158"/>
        <item m="1" x="144"/>
        <item m="1" x="145"/>
        <item m="1" x="146"/>
        <item m="1" x="147"/>
        <item m="1" x="148"/>
        <item m="1" x="149"/>
        <item m="1" x="150"/>
        <item m="1" x="151"/>
        <item m="1" x="136"/>
        <item m="1" x="137"/>
        <item m="1" x="138"/>
        <item m="1" x="139"/>
        <item m="1" x="140"/>
        <item m="1" x="141"/>
        <item m="1" x="142"/>
        <item m="1" x="143"/>
        <item m="1" x="134"/>
        <item m="1" x="135"/>
        <item m="1" x="108"/>
        <item m="1" x="109"/>
        <item m="1" x="110"/>
        <item m="1" x="111"/>
        <item m="1" x="112"/>
        <item m="1" x="113"/>
        <item m="1" x="114"/>
        <item m="1" x="115"/>
        <item m="1" x="116"/>
        <item m="1" x="117"/>
        <item m="1" x="118"/>
        <item m="1" x="119"/>
        <item m="1" x="120"/>
        <item m="1" x="121"/>
        <item m="1" x="122"/>
        <item m="1" x="123"/>
        <item m="1" x="124"/>
        <item m="1" x="125"/>
        <item m="1" x="126"/>
        <item m="1" x="127"/>
        <item m="1" x="128"/>
        <item m="1" x="129"/>
        <item m="1" x="130"/>
        <item m="1" x="131"/>
        <item m="1" x="132"/>
        <item m="1" x="133"/>
        <item m="1" x="82"/>
        <item m="1" x="83"/>
        <item m="1" x="84"/>
        <item m="1" x="85"/>
        <item m="1" x="86"/>
        <item m="1" x="87"/>
        <item m="1" x="88"/>
        <item m="1" x="89"/>
        <item m="1" x="90"/>
        <item m="1" x="91"/>
        <item m="1" x="92"/>
        <item m="1" x="93"/>
        <item m="1" x="94"/>
        <item m="1" x="95"/>
        <item m="1" x="96"/>
        <item m="1" x="97"/>
        <item m="1" x="98"/>
        <item m="1" x="99"/>
        <item m="1" x="100"/>
        <item m="1" x="101"/>
        <item m="1" x="102"/>
        <item m="1" x="103"/>
        <item m="1" x="104"/>
        <item m="1" x="105"/>
        <item m="1" x="106"/>
        <item m="1" x="107"/>
        <item m="1" x="56"/>
        <item m="1" x="57"/>
        <item m="1" x="58"/>
        <item m="1" x="59"/>
        <item m="1" x="60"/>
        <item m="1" x="61"/>
        <item m="1" x="62"/>
        <item m="1" x="63"/>
        <item m="1" x="64"/>
        <item m="1" x="65"/>
        <item m="1" x="66"/>
        <item m="1" x="67"/>
        <item m="1" x="68"/>
        <item m="1" x="69"/>
        <item m="1" x="70"/>
        <item m="1" x="71"/>
        <item m="1" x="72"/>
        <item m="1" x="73"/>
        <item m="1" x="74"/>
        <item m="1" x="75"/>
        <item m="1" x="76"/>
        <item m="1" x="77"/>
        <item m="1" x="78"/>
        <item m="1" x="79"/>
        <item m="1" x="80"/>
        <item m="1" x="81"/>
        <item m="1" x="29"/>
        <item m="1" x="35"/>
        <item m="1" x="36"/>
        <item m="1" x="37"/>
        <item m="1" x="30"/>
        <item m="1" x="38"/>
        <item m="1" x="39"/>
        <item m="1" x="40"/>
        <item m="1" x="31"/>
        <item m="1" x="41"/>
        <item m="1" x="42"/>
        <item m="1" x="32"/>
        <item m="1" x="43"/>
        <item m="1" x="44"/>
        <item m="1" x="45"/>
        <item m="1" x="46"/>
        <item m="1" x="33"/>
        <item m="1" x="47"/>
        <item m="1" x="48"/>
        <item m="1" x="49"/>
        <item m="1" x="50"/>
        <item m="1" x="51"/>
        <item m="1" x="34"/>
        <item m="1" x="52"/>
        <item m="1" x="53"/>
        <item m="1" x="54"/>
        <item m="1" x="55"/>
        <item x="28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t="default"/>
      </items>
    </pivotField>
    <pivotField showAll="0" defaultSubtotal="0"/>
    <pivotField axis="axisCol" showAll="0" includeNewItemsInFilter="1" defaultSubtotal="0">
      <items count="28">
        <item m="1" x="24"/>
        <item x="1"/>
        <item m="1" x="2"/>
        <item m="1" x="3"/>
        <item m="1" x="4"/>
        <item m="1" x="5"/>
        <item m="1" x="14"/>
        <item m="1" x="15"/>
        <item m="1" x="16"/>
        <item m="1" x="19"/>
        <item m="1" x="21"/>
        <item m="1" x="22"/>
        <item m="1" x="17"/>
        <item m="1" x="11"/>
        <item m="1" x="8"/>
        <item m="1" x="26"/>
        <item m="1" x="23"/>
        <item m="1" x="18"/>
        <item m="1" x="12"/>
        <item m="1" x="9"/>
        <item m="1" x="27"/>
        <item m="1" x="25"/>
        <item m="1" x="20"/>
        <item m="1" x="13"/>
        <item m="1" x="10"/>
        <item m="1" x="7"/>
        <item m="1" x="6"/>
        <item x="0"/>
      </items>
    </pivotField>
    <pivotField axis="axisCol" showAll="0" defaultSubtotal="0">
      <items count="8">
        <item m="1" x="6"/>
        <item x="1"/>
        <item m="1" x="7"/>
        <item m="1" x="2"/>
        <item x="0"/>
        <item m="1" x="3"/>
        <item m="1" x="4"/>
        <item m="1" x="5"/>
      </items>
    </pivotField>
    <pivotField dataField="1" showAll="0"/>
    <pivotField dataField="1" showAll="0" defaultSubtotal="0"/>
    <pivotField dataField="1" showAll="0" defaultSubtotal="0"/>
    <pivotField dataField="1" showAll="0"/>
    <pivotField dataField="1" showAll="0" defaultSubtotal="0"/>
    <pivotField dataField="1" showAll="0" defaultSubtota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 defaultSubtotal="0"/>
    <pivotField dataField="1" showAll="0"/>
    <pivotField dataField="1" showAll="0" defaultSubtotal="0"/>
    <pivotField dataField="1" showAll="0"/>
    <pivotField dataField="1" showAll="0" defaultSubtotal="0"/>
    <pivotField dataField="1" showAll="0"/>
    <pivotField dataField="1" showAll="0" defaultSubtotal="0"/>
    <pivotField dataField="1" showAll="0"/>
    <pivotField dataField="1" showAll="0" defaultSubtotal="0"/>
    <pivotField dataField="1" showAll="0"/>
    <pivotField dataField="1" showAll="0"/>
    <pivotField dataField="1" showAll="0" defaultSubtotal="0"/>
    <pivotField dataField="1" showAll="0"/>
    <pivotField dataField="1" showAll="0"/>
    <pivotField dataField="1" showAll="0"/>
    <pivotField dataField="1" showAll="0"/>
    <pivotField dataField="1" showAll="0" defaultSubtotal="0"/>
    <pivotField dataField="1"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1"/>
        <item x="2"/>
        <item x="3"/>
        <item x="4"/>
        <item x="0"/>
        <item x="5"/>
        <item t="default"/>
      </items>
    </pivotField>
    <pivotField showAll="0">
      <items count="4">
        <item x="0"/>
        <item x="1"/>
        <item x="2"/>
        <item t="default"/>
      </items>
    </pivotField>
  </pivotFields>
  <rowFields count="1">
    <field x="-2"/>
  </rowFields>
  <rowItems count="34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  <i i="14">
      <x v="14"/>
    </i>
    <i i="15">
      <x v="15"/>
    </i>
    <i i="16">
      <x v="16"/>
    </i>
    <i i="17">
      <x v="17"/>
    </i>
    <i i="18">
      <x v="18"/>
    </i>
    <i i="19">
      <x v="19"/>
    </i>
    <i i="20">
      <x v="20"/>
    </i>
    <i i="21">
      <x v="21"/>
    </i>
    <i i="22">
      <x v="22"/>
    </i>
    <i i="23">
      <x v="23"/>
    </i>
    <i i="24">
      <x v="24"/>
    </i>
    <i i="25">
      <x v="25"/>
    </i>
    <i i="26">
      <x v="26"/>
    </i>
    <i i="27">
      <x v="27"/>
    </i>
    <i i="28">
      <x v="28"/>
    </i>
    <i i="29">
      <x v="29"/>
    </i>
    <i i="30">
      <x v="30"/>
    </i>
    <i i="31">
      <x v="31"/>
    </i>
    <i i="32">
      <x v="32"/>
    </i>
    <i i="33">
      <x v="33"/>
    </i>
  </rowItems>
  <colFields count="2">
    <field x="7"/>
    <field x="8"/>
  </colFields>
  <colItems count="1">
    <i>
      <x v="1"/>
      <x v="1"/>
    </i>
  </colItems>
  <pageFields count="1">
    <pageField fld="5" item="770" hier="0"/>
  </pageFields>
  <dataFields count="34">
    <dataField name="Sum of - จำนวนสัตว์ที่เข้าโรงฆ่า (ตัว)" fld="9" baseField="0" baseItem="0"/>
    <dataField name="Sum of - ตายระหว่างการขนส่ง " fld="10" baseField="8" baseItem="0"/>
    <dataField name="Sum of - ผอม หรือตัวเล็ก" fld="11" baseField="8" baseItem="0"/>
    <dataField name="Sum of - กระดูกหัก (bone fracture)" fld="12" baseField="5" baseItem="0"/>
    <dataField name="Sum of - รอยขีดข่วน ฝกช้ำ บาดแผล " fld="13" baseField="8" baseItem="0"/>
    <dataField name="Sum of  - ข้อบวม ข้ออักเสบ เดินผิดปกติ " fld="14" baseField="8" baseItem="0"/>
    <dataField name="Sum of - จุด/ปื้นเลือดออกที่เห็นชัดเจน ผิวหนังม่วงแดง หรือรอยช้ำที่หู จมูก ท้อง ขาหลัง (petechial hemorrhage, purpura, hyperemia and cyanosis)" fld="15" baseField="5" baseItem="0"/>
    <dataField name="Sum of - แผลหลุม/ตุ่มน้ำ ตามเท้า ปาก เต้านม กีบหลุด (FMD-like lesions)" fld="16" baseField="5" baseItem="0"/>
    <dataField name="Sum of - วิการอื่นที่ผิวหนัง (other skin lesions) เช่น ฝีหนอง บวม รอยแมลงกัด ผิวหนังอักเสบ" fld="17" baseField="5" baseItem="0"/>
    <dataField name="Sum of - อาการทางระบบประสาท (CNS signs)เช่น หมดสติ ชัก สั่น เดินหมุน หัวเอียง ลุกไม่ขึ้น" fld="18" baseField="5" baseItem="0"/>
    <dataField name="Sum of - อาการทางระบบการหายใจ (respiratory signs) เช่น หายใจผิดปกติ ไอจาม น้ำมูก" fld="19" baseField="5" baseItem="0"/>
    <dataField name="Sum of - อาการทางระบบทางเดินอาหาร (GI tract signs) เช่น ท้องเสีย ถ่ายเป็นมูก/เลือด" fld="20" baseField="5" baseItem="0"/>
    <dataField name="Count of - อื่น ๆ (other)" fld="21" subtotal="count" baseField="8" baseItem="0" numFmtId="188"/>
    <dataField name="Sum of - จำนวนสัตว์ที่คัดทิ้ง (ตัว)" fld="22" baseField="5" baseItem="0"/>
    <dataField name="Count of - หมายเหตุ (remarks)" fld="23" subtotal="count" baseField="8" baseItem="0"/>
    <dataField name="Sum of - จำนวนซากสัตว์ที่ตรวจ (ตัว)" fld="24" baseField="0" baseItem="0"/>
    <dataField name="Sum of - กลิ่น/สีผิดปกติ " fld="25" baseField="8" baseItem="0"/>
    <dataField name="Sum of - ซากปนเปื้อน (contaminated)" fld="26" baseField="0" baseItem="0"/>
    <dataField name="Sum of - ฝีหนอง เนื้องอก " fld="27" baseField="8" baseItem="0"/>
    <dataField name="Sum of - กระดูกแตก (bone fracture)" fld="28" baseField="0" baseItem="0"/>
    <dataField name="Sum of - รอยโรคที่เยือบุช่องอก " fld="29" baseField="8" baseItem="0"/>
    <dataField name="Sum of - ไต (kidney lesions)" fld="30" baseField="0" baseItem="0"/>
    <dataField name="Sum of - ต่อมน้ำเหลืองผิดปกติ " fld="31" baseField="8" baseItem="0"/>
    <dataField name="Sum of - รอยโรคที่หัว (head lesions)" fld="32" baseField="0" baseItem="0"/>
    <dataField name="Sum of - รอยโรคที่เยื่อบุช่องท้อง " fld="33" baseField="8" baseItem="0"/>
    <dataField name="Sum of - ตับ (liver lesions)" fld="34" baseField="0" baseItem="0"/>
    <dataField name="Sum of - หัวใจ (heart lesions)" fld="35" baseField="0" baseItem="0"/>
    <dataField name="Sum of - กระเพาะและสำไส้ " fld="36" baseField="8" baseItem="0"/>
    <dataField name="Sum of - ม้าม (splenic lesions)" fld="37" baseField="0" baseItem="0"/>
    <dataField name="Sum of - ปอด (lung lesions)" fld="38" baseField="0" baseItem="0"/>
    <dataField name="Sum of - พยาธิ (parasite infestation)" fld="39" baseField="0" baseItem="0"/>
    <dataField name="Count of - อื่น ๆ (other)2" fld="40" subtotal="count" baseField="8" baseItem="0"/>
    <dataField name="Sum of - ม้ามโตมากกว่าสามเท่า " fld="41" baseField="8" baseItem="0"/>
    <dataField name="Count of - หมายเหตุ (remarks)2" fld="42" subtotal="count" baseField="8" baseItem="0" numFmtId="49"/>
  </dataFields>
  <formats count="19">
    <format>
      <pivotArea type="all" dataOnly="0" outline="0" fieldPosition="0"/>
    </format>
    <format>
      <pivotArea outline="0" collapsedLevelsAreSubtotals="1" fieldPosition="0"/>
    </format>
    <format>
      <pivotArea dataOnly="0" labelOnly="1" outline="0" fieldPosition="0">
        <references count="1">
          <reference field="4294967294" count="23">
            <x v="0"/>
            <x v="3"/>
            <x v="6"/>
            <x v="7"/>
            <x v="8"/>
            <x v="9"/>
            <x v="10"/>
            <x v="11"/>
            <x v="12"/>
            <x v="13"/>
            <x v="14"/>
            <x v="15"/>
            <x v="17"/>
            <x v="19"/>
            <x v="21"/>
            <x v="23"/>
            <x v="25"/>
            <x v="26"/>
            <x v="28"/>
            <x v="29"/>
            <x v="30"/>
            <x v="31"/>
            <x v="33"/>
          </reference>
        </references>
      </pivotArea>
    </format>
    <format dxfId="53">
      <pivotArea outline="0" fieldPosition="0">
        <references count="1">
          <reference field="4294967294" count="1">
            <x v="12"/>
          </reference>
        </references>
      </pivotArea>
    </format>
    <format dxfId="52">
      <pivotArea collapsedLevelsAreSubtotals="1" fieldPosition="0">
        <references count="1">
          <reference field="4294967294" count="1">
            <x v="12"/>
          </reference>
        </references>
      </pivotArea>
    </format>
    <format dxfId="51">
      <pivotArea outline="0" fieldPosition="0">
        <references count="1">
          <reference field="4294967294" count="1">
            <x v="33"/>
          </reference>
        </references>
      </pivotArea>
    </format>
    <format dxfId="50">
      <pivotArea collapsedLevelsAreSubtotals="1" fieldPosition="0">
        <references count="1">
          <reference field="4294967294" count="17">
            <x v="10"/>
            <x v="11"/>
            <x v="12"/>
            <x v="13"/>
            <x v="14"/>
            <x v="15"/>
            <x v="17"/>
            <x v="19"/>
            <x v="21"/>
            <x v="23"/>
            <x v="25"/>
            <x v="26"/>
            <x v="28"/>
            <x v="29"/>
            <x v="30"/>
            <x v="31"/>
            <x v="33"/>
          </reference>
        </references>
      </pivotArea>
    </format>
    <format dxfId="49">
      <pivotArea type="all" dataOnly="0" outline="0" fieldPosition="0"/>
    </format>
    <format dxfId="48">
      <pivotArea outline="0" collapsedLevelsAreSubtotals="1" fieldPosition="0"/>
    </format>
    <format dxfId="47">
      <pivotArea dataOnly="0" labelOnly="1" outline="0" fieldPosition="0">
        <references count="1">
          <reference field="4294967294" count="23">
            <x v="0"/>
            <x v="3"/>
            <x v="6"/>
            <x v="7"/>
            <x v="8"/>
            <x v="9"/>
            <x v="10"/>
            <x v="11"/>
            <x v="12"/>
            <x v="13"/>
            <x v="14"/>
            <x v="15"/>
            <x v="17"/>
            <x v="19"/>
            <x v="21"/>
            <x v="23"/>
            <x v="25"/>
            <x v="26"/>
            <x v="28"/>
            <x v="29"/>
            <x v="30"/>
            <x v="31"/>
            <x v="33"/>
          </reference>
        </references>
      </pivotArea>
    </format>
    <format dxfId="46">
      <pivotArea dataOnly="0" labelOnly="1" fieldPosition="0">
        <references count="1">
          <reference field="7" count="9">
            <x v="2"/>
            <x v="3"/>
            <x v="4"/>
            <x v="5"/>
            <x v="6"/>
            <x v="7"/>
            <x v="8"/>
            <x v="9"/>
            <x v="10"/>
          </reference>
        </references>
      </pivotArea>
    </format>
    <format dxfId="45">
      <pivotArea type="all" dataOnly="0" outline="0" fieldPosition="0"/>
    </format>
    <format dxfId="44">
      <pivotArea outline="0" collapsedLevelsAreSubtotals="1" fieldPosition="0"/>
    </format>
    <format dxfId="43">
      <pivotArea dataOnly="0" labelOnly="1" outline="0" fieldPosition="0">
        <references count="1">
          <reference field="4294967294" count="23">
            <x v="0"/>
            <x v="3"/>
            <x v="6"/>
            <x v="7"/>
            <x v="8"/>
            <x v="9"/>
            <x v="10"/>
            <x v="11"/>
            <x v="12"/>
            <x v="13"/>
            <x v="14"/>
            <x v="15"/>
            <x v="17"/>
            <x v="19"/>
            <x v="21"/>
            <x v="23"/>
            <x v="25"/>
            <x v="26"/>
            <x v="28"/>
            <x v="29"/>
            <x v="30"/>
            <x v="31"/>
            <x v="33"/>
          </reference>
        </references>
      </pivotArea>
    </format>
    <format dxfId="42">
      <pivotArea dataOnly="0" labelOnly="1" fieldPosition="0">
        <references count="1">
          <reference field="7" count="9">
            <x v="2"/>
            <x v="3"/>
            <x v="4"/>
            <x v="5"/>
            <x v="6"/>
            <x v="7"/>
            <x v="8"/>
            <x v="9"/>
            <x v="10"/>
          </reference>
        </references>
      </pivotArea>
    </format>
    <format dxfId="41">
      <pivotArea type="all" dataOnly="0" outline="0" fieldPosition="0"/>
    </format>
    <format dxfId="40">
      <pivotArea outline="0" collapsedLevelsAreSubtotals="1" fieldPosition="0"/>
    </format>
    <format dxfId="39">
      <pivotArea dataOnly="0" labelOnly="1" outline="0" fieldPosition="0">
        <references count="1">
          <reference field="4294967294" count="23">
            <x v="0"/>
            <x v="3"/>
            <x v="6"/>
            <x v="7"/>
            <x v="8"/>
            <x v="9"/>
            <x v="10"/>
            <x v="11"/>
            <x v="12"/>
            <x v="13"/>
            <x v="14"/>
            <x v="15"/>
            <x v="17"/>
            <x v="19"/>
            <x v="21"/>
            <x v="23"/>
            <x v="25"/>
            <x v="26"/>
            <x v="28"/>
            <x v="29"/>
            <x v="30"/>
            <x v="31"/>
            <x v="33"/>
          </reference>
        </references>
      </pivotArea>
    </format>
    <format dxfId="38">
      <pivotArea dataOnly="0" labelOnly="1" fieldPosition="0">
        <references count="1">
          <reference field="7" count="9">
            <x v="2"/>
            <x v="3"/>
            <x v="4"/>
            <x v="5"/>
            <x v="6"/>
            <x v="7"/>
            <x v="8"/>
            <x v="9"/>
            <x v="1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802A1DB-44AB-40DE-8C2E-2A624C3CA434}" name="PivotTable1" cacheId="12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4" indent="0" showHeaders="0" compact="0" compactData="0" gridDropZones="1" multipleFieldFilters="0">
  <location ref="A3:AJ32" firstHeaderRow="1" firstDataRow="2" firstDataCol="2"/>
  <pivotFields count="46"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Row" compact="0" outline="0" multipleItemSelectionAllowed="1" showAll="0" defaultSubtotal="0">
      <items count="799">
        <item m="1" x="544"/>
        <item m="1" x="283"/>
        <item m="1" x="550"/>
        <item m="1" x="289"/>
        <item m="1" x="557"/>
        <item m="1" x="296"/>
        <item m="1" x="564"/>
        <item m="1" x="302"/>
        <item m="1" x="570"/>
        <item m="1" x="577"/>
        <item m="1" x="315"/>
        <item m="1" x="586"/>
        <item m="1" x="324"/>
        <item m="1" x="594"/>
        <item m="1" x="333"/>
        <item m="1" x="604"/>
        <item m="1" x="342"/>
        <item m="1" x="615"/>
        <item m="1" x="625"/>
        <item m="1" x="365"/>
        <item m="1" x="636"/>
        <item m="1" x="376"/>
        <item m="1" x="649"/>
        <item m="1" x="388"/>
        <item m="1" x="662"/>
        <item m="1" x="401"/>
        <item m="1" x="678"/>
        <item m="1" x="422"/>
        <item m="1" x="689"/>
        <item m="1" x="433"/>
        <item m="1" x="698"/>
        <item m="1" x="443"/>
        <item m="1" x="709"/>
        <item m="1" x="454"/>
        <item m="1" x="720"/>
        <item m="1" x="463"/>
        <item m="1" x="728"/>
        <item m="1" x="473"/>
        <item m="1" x="736"/>
        <item m="1" x="481"/>
        <item m="1" x="745"/>
        <item m="1" x="488"/>
        <item m="1" x="755"/>
        <item m="1" x="496"/>
        <item m="1" x="762"/>
        <item m="1" x="770"/>
        <item m="1" x="507"/>
        <item m="1" x="779"/>
        <item m="1" x="512"/>
        <item m="1" x="787"/>
        <item m="1" x="516"/>
        <item m="1" x="792"/>
        <item m="1" x="523"/>
        <item m="1" x="264"/>
        <item m="1" x="527"/>
        <item m="1" x="741"/>
        <item m="1" x="751"/>
        <item m="1" x="760"/>
        <item m="1" x="500"/>
        <item m="1" x="767"/>
        <item m="1" x="505"/>
        <item m="1" x="776"/>
        <item m="1" x="510"/>
        <item m="1" x="785"/>
        <item m="1" x="790"/>
        <item m="1" x="521"/>
        <item m="1" x="797"/>
        <item m="1" x="526"/>
        <item m="1" x="268"/>
        <item m="1" x="531"/>
        <item m="1" x="534"/>
        <item m="1" x="273"/>
        <item m="1" x="539"/>
        <item m="1" x="277"/>
        <item m="1" x="542"/>
        <item m="1" x="281"/>
        <item m="1" x="548"/>
        <item m="1" x="555"/>
        <item m="1" x="294"/>
        <item m="1" x="563"/>
        <item m="1" x="301"/>
        <item m="1" x="536"/>
        <item m="1" x="540"/>
        <item m="1" x="279"/>
        <item m="1" x="545"/>
        <item m="1" x="284"/>
        <item m="1" x="551"/>
        <item m="1" x="290"/>
        <item m="1" x="558"/>
        <item m="1" x="565"/>
        <item m="1" x="303"/>
        <item m="1" x="571"/>
        <item m="1" x="309"/>
        <item m="1" x="578"/>
        <item m="1" x="316"/>
        <item m="1" x="325"/>
        <item m="1" x="595"/>
        <item m="1" x="334"/>
        <item m="1" x="605"/>
        <item m="1" x="343"/>
        <item m="1" x="616"/>
        <item m="1" x="354"/>
        <item m="1" x="366"/>
        <item m="1" x="637"/>
        <item m="1" x="377"/>
        <item m="1" x="650"/>
        <item m="1" x="389"/>
        <item m="1" x="663"/>
        <item m="1" x="286"/>
        <item m="1" x="553"/>
        <item m="1" x="292"/>
        <item m="1" x="560"/>
        <item m="1" x="298"/>
        <item m="1" x="567"/>
        <item m="1" x="305"/>
        <item m="1" x="310"/>
        <item m="1" x="580"/>
        <item m="1" x="318"/>
        <item m="1" x="588"/>
        <item m="1" x="327"/>
        <item m="1" x="597"/>
        <item m="1" x="606"/>
        <item m="1" x="345"/>
        <item m="1" x="618"/>
        <item m="1" x="356"/>
        <item m="1" x="627"/>
        <item m="1" x="368"/>
        <item m="1" x="639"/>
        <item m="1" x="651"/>
        <item m="1" x="391"/>
        <item m="1" x="665"/>
        <item m="1" x="402"/>
        <item m="1" x="561"/>
        <item m="1" x="569"/>
        <item m="1" x="307"/>
        <item m="1" x="574"/>
        <item m="1" x="312"/>
        <item m="1" x="582"/>
        <item m="1" x="320"/>
        <item m="1" x="589"/>
        <item m="1" x="599"/>
        <item m="1" x="337"/>
        <item m="1" x="608"/>
        <item m="1" x="347"/>
        <item m="1" x="619"/>
        <item m="1" x="358"/>
        <item m="1" x="370"/>
        <item m="1" x="641"/>
        <item m="1" x="380"/>
        <item m="1" x="653"/>
        <item m="1" x="393"/>
        <item m="1" x="666"/>
        <item m="1" x="404"/>
        <item m="1" x="415"/>
        <item m="1" x="681"/>
        <item m="1" x="425"/>
        <item m="1" x="692"/>
        <item m="1" x="436"/>
        <item m="1" x="702"/>
        <item m="1" x="313"/>
        <item m="1" x="584"/>
        <item m="1" x="322"/>
        <item m="1" x="591"/>
        <item m="1" x="329"/>
        <item m="1" x="601"/>
        <item m="1" x="339"/>
        <item m="1" x="348"/>
        <item m="1" x="621"/>
        <item m="1" x="360"/>
        <item m="1" x="654"/>
        <item m="1" x="395"/>
        <item m="1" x="406"/>
        <item m="1" x="673"/>
        <item m="1" x="417"/>
        <item m="1" x="683"/>
        <item m="1" x="693"/>
        <item m="1" x="438"/>
        <item m="1" x="704"/>
        <item m="1" x="448"/>
        <item m="1" x="713"/>
        <item m="1" x="592"/>
        <item m="1" x="331"/>
        <item m="1" x="611"/>
        <item m="1" x="350"/>
        <item m="1" x="623"/>
        <item m="1" x="630"/>
        <item m="1" x="372"/>
        <item m="1" x="644"/>
        <item m="1" x="383"/>
        <item m="1" x="656"/>
        <item m="1" x="396"/>
        <item m="1" x="408"/>
        <item m="1" x="685"/>
        <item m="1" x="428"/>
        <item m="1" x="695"/>
        <item m="1" x="440"/>
        <item m="1" x="450"/>
        <item m="1" x="715"/>
        <item m="1" x="459"/>
        <item m="1" x="724"/>
        <item m="1" x="468"/>
        <item m="1" x="733"/>
        <item m="1" x="742"/>
        <item m="1" x="613"/>
        <item m="1" x="352"/>
        <item m="1" x="363"/>
        <item m="1" x="632"/>
        <item m="1" x="658"/>
        <item m="1" x="398"/>
        <item m="1" x="669"/>
        <item m="1" x="410"/>
        <item m="1" x="430"/>
        <item m="1" x="697"/>
        <item m="1" x="442"/>
        <item m="1" x="706"/>
        <item m="1" x="717"/>
        <item m="1" x="725"/>
        <item m="1" x="470"/>
        <item m="1" x="735"/>
        <item m="1" x="478"/>
        <item m="1" x="493"/>
        <item m="1" x="634"/>
        <item m="1" x="375"/>
        <item m="1" x="647"/>
        <item m="1" x="386"/>
        <item m="1" x="660"/>
        <item m="1" x="670"/>
        <item m="1" x="412"/>
        <item m="1" x="677"/>
        <item m="1" x="421"/>
        <item m="1" x="688"/>
        <item m="1" x="432"/>
        <item m="1" x="708"/>
        <item m="1" x="453"/>
        <item m="1" x="719"/>
        <item m="1" x="462"/>
        <item m="1" x="727"/>
        <item m="1" x="472"/>
        <item m="1" x="480"/>
        <item m="1" x="744"/>
        <item m="1" x="487"/>
        <item m="1" x="754"/>
        <item m="1" x="495"/>
        <item m="1" x="761"/>
        <item m="1" x="769"/>
        <item m="1" x="506"/>
        <item m="1" x="778"/>
        <item m="1" x="400"/>
        <item m="1" x="672"/>
        <item m="1" x="414"/>
        <item m="1" x="423"/>
        <item m="1" x="691"/>
        <item m="1" x="700"/>
        <item m="1" x="445"/>
        <item m="1" x="711"/>
        <item m="1" x="721"/>
        <item m="1" x="465"/>
        <item m="1" x="475"/>
        <item m="1" x="737"/>
        <item m="1" x="483"/>
        <item m="1" x="747"/>
        <item m="1" x="756"/>
        <item m="1" x="764"/>
        <item m="1" x="502"/>
        <item m="1" x="772"/>
        <item m="1" x="781"/>
        <item m="1" x="513"/>
        <item m="1" x="517"/>
        <item m="1" x="793"/>
        <item m="1" x="680"/>
        <item m="1" x="424"/>
        <item m="1" x="435"/>
        <item m="1" x="446"/>
        <item m="1" x="712"/>
        <item m="1" x="456"/>
        <item m="1" x="722"/>
        <item m="1" x="730"/>
        <item m="1" x="738"/>
        <item m="1" x="484"/>
        <item m="1" x="748"/>
        <item m="1" x="490"/>
        <item m="1" x="757"/>
        <item m="1" x="503"/>
        <item m="1" x="773"/>
        <item m="1" x="508"/>
        <item m="1" x="782"/>
        <item m="1" x="518"/>
        <item m="1" x="794"/>
        <item m="1" x="524"/>
        <item m="1" x="265"/>
        <item m="1" x="528"/>
        <item m="1" x="701"/>
        <item m="1" x="447"/>
        <item m="1" x="457"/>
        <item m="1" x="723"/>
        <item m="1" x="466"/>
        <item m="1" x="731"/>
        <item m="1" x="476"/>
        <item m="1" x="739"/>
        <item m="1" x="749"/>
        <item m="1" x="491"/>
        <item m="1" x="758"/>
        <item m="1" x="498"/>
        <item m="1" x="765"/>
        <item m="1" x="504"/>
        <item m="1" x="774"/>
        <item m="1" x="783"/>
        <item m="1" x="514"/>
        <item m="1" x="788"/>
        <item m="1" x="519"/>
        <item m="1" x="795"/>
        <item m="1" x="266"/>
        <item m="1" x="529"/>
        <item m="1" x="271"/>
        <item m="1" x="537"/>
        <item m="1" x="275"/>
        <item m="1" x="467"/>
        <item m="1" x="732"/>
        <item m="1" x="740"/>
        <item m="1" x="485"/>
        <item m="1" x="750"/>
        <item m="1" x="759"/>
        <item m="1" x="499"/>
        <item m="1" x="766"/>
        <item m="1" x="775"/>
        <item m="1" x="509"/>
        <item m="1" x="784"/>
        <item m="1" x="789"/>
        <item m="1" x="520"/>
        <item m="1" x="796"/>
        <item m="1" x="525"/>
        <item m="1" x="267"/>
        <item m="1" x="530"/>
        <item m="1" x="533"/>
        <item m="1" x="272"/>
        <item m="1" x="538"/>
        <item m="1" x="276"/>
        <item m="1" x="541"/>
        <item m="1" x="280"/>
        <item m="1" x="547"/>
        <item m="1" x="486"/>
        <item m="1" x="752"/>
        <item m="1" x="492"/>
        <item m="1" x="768"/>
        <item m="1" x="777"/>
        <item m="1" x="511"/>
        <item m="1" x="786"/>
        <item m="1" x="515"/>
        <item m="1" x="791"/>
        <item m="1" x="522"/>
        <item m="1" x="798"/>
        <item m="1" x="269"/>
        <item m="1" x="532"/>
        <item m="1" x="270"/>
        <item m="1" x="535"/>
        <item m="1" x="274"/>
        <item m="1" x="278"/>
        <item m="1" x="543"/>
        <item m="1" x="282"/>
        <item m="1" x="549"/>
        <item m="1" x="288"/>
        <item m="1" x="556"/>
        <item m="1" x="295"/>
        <item m="1" x="285"/>
        <item m="1" x="552"/>
        <item m="1" x="291"/>
        <item m="1" x="559"/>
        <item m="1" x="297"/>
        <item m="1" x="566"/>
        <item m="1" x="304"/>
        <item m="1" x="572"/>
        <item m="1" x="579"/>
        <item m="1" x="317"/>
        <item m="1" x="587"/>
        <item m="1" x="326"/>
        <item m="1" x="596"/>
        <item m="1" x="335"/>
        <item m="1" x="344"/>
        <item m="1" x="617"/>
        <item m="1" x="355"/>
        <item m="1" x="626"/>
        <item m="1" x="367"/>
        <item m="1" x="638"/>
        <item m="1" x="378"/>
        <item m="1" x="390"/>
        <item m="1" x="664"/>
        <item m="1" x="546"/>
        <item m="1" x="287"/>
        <item m="1" x="554"/>
        <item m="1" x="293"/>
        <item m="1" x="299"/>
        <item m="1" x="568"/>
        <item m="1" x="306"/>
        <item m="1" x="573"/>
        <item m="1" x="311"/>
        <item m="1" x="581"/>
        <item m="1" x="319"/>
        <item m="1" x="328"/>
        <item m="1" x="598"/>
        <item m="1" x="336"/>
        <item m="1" x="607"/>
        <item m="1" x="346"/>
        <item m="1" x="357"/>
        <item m="1" x="628"/>
        <item m="1" x="369"/>
        <item m="1" x="640"/>
        <item m="1" x="379"/>
        <item m="1" x="652"/>
        <item m="1" x="392"/>
        <item m="1" x="403"/>
        <item m="1" x="562"/>
        <item m="1" x="300"/>
        <item m="1" x="308"/>
        <item m="1" x="575"/>
        <item m="1" x="583"/>
        <item m="1" x="321"/>
        <item m="1" x="590"/>
        <item m="1" x="600"/>
        <item m="1" x="338"/>
        <item m="1" x="609"/>
        <item m="1" x="620"/>
        <item m="1" x="359"/>
        <item m="1" x="629"/>
        <item m="1" x="642"/>
        <item m="1" x="381"/>
        <item m="1" x="394"/>
        <item m="1" x="667"/>
        <item m="1" x="405"/>
        <item m="1" x="416"/>
        <item m="1" x="682"/>
        <item m="1" x="426"/>
        <item m="1" x="437"/>
        <item m="1" x="703"/>
        <item m="1" x="576"/>
        <item m="1" x="314"/>
        <item m="1" x="585"/>
        <item m="1" x="323"/>
        <item m="1" x="330"/>
        <item m="1" x="602"/>
        <item m="1" x="340"/>
        <item m="1" x="610"/>
        <item m="1" x="349"/>
        <item m="1" x="622"/>
        <item m="1" x="361"/>
        <item m="1" x="371"/>
        <item m="1" x="643"/>
        <item m="1" x="382"/>
        <item m="1" x="655"/>
        <item m="1" x="407"/>
        <item m="1" x="674"/>
        <item m="1" x="418"/>
        <item m="1" x="684"/>
        <item m="1" x="427"/>
        <item m="1" x="694"/>
        <item m="1" x="439"/>
        <item m="1" x="449"/>
        <item m="1" x="714"/>
        <item m="1" x="458"/>
        <item m="1" x="593"/>
        <item m="1" x="332"/>
        <item m="1" x="603"/>
        <item m="1" x="341"/>
        <item m="1" x="612"/>
        <item m="1" x="351"/>
        <item m="1" x="624"/>
        <item m="1" x="362"/>
        <item m="1" x="631"/>
        <item m="1" x="373"/>
        <item m="1" x="645"/>
        <item m="1" x="384"/>
        <item m="1" x="657"/>
        <item m="1" x="397"/>
        <item m="1" x="668"/>
        <item m="1" x="409"/>
        <item m="1" x="675"/>
        <item m="1" x="419"/>
        <item m="1" x="686"/>
        <item m="1" x="429"/>
        <item m="1" x="696"/>
        <item m="1" x="441"/>
        <item m="1" x="705"/>
        <item m="1" x="451"/>
        <item m="1" x="716"/>
        <item m="1" x="460"/>
        <item m="1" x="469"/>
        <item m="1" x="734"/>
        <item m="1" x="477"/>
        <item m="1" x="614"/>
        <item m="1" x="353"/>
        <item m="1" x="364"/>
        <item m="1" x="633"/>
        <item m="1" x="374"/>
        <item m="1" x="646"/>
        <item m="1" x="385"/>
        <item m="1" x="659"/>
        <item m="1" x="399"/>
        <item m="1" x="411"/>
        <item m="1" x="676"/>
        <item m="1" x="420"/>
        <item m="1" x="687"/>
        <item m="1" x="431"/>
        <item m="1" x="707"/>
        <item m="1" x="452"/>
        <item m="1" x="718"/>
        <item m="1" x="461"/>
        <item m="1" x="726"/>
        <item m="1" x="471"/>
        <item m="1" x="479"/>
        <item m="1" x="743"/>
        <item m="1" x="753"/>
        <item m="1" x="494"/>
        <item m="1" x="635"/>
        <item m="1" x="648"/>
        <item m="1" x="387"/>
        <item m="1" x="661"/>
        <item m="1" x="671"/>
        <item m="1" x="413"/>
        <item m="1" x="679"/>
        <item m="1" x="690"/>
        <item m="1" x="434"/>
        <item m="1" x="699"/>
        <item m="1" x="444"/>
        <item m="1" x="710"/>
        <item m="1" x="455"/>
        <item m="1" x="464"/>
        <item m="1" x="729"/>
        <item m="1" x="474"/>
        <item m="1" x="482"/>
        <item m="1" x="746"/>
        <item m="1" x="489"/>
        <item m="1" x="497"/>
        <item m="1" x="763"/>
        <item m="1" x="501"/>
        <item m="1" x="771"/>
        <item m="1" x="780"/>
        <item m="1" x="241"/>
        <item m="1" x="242"/>
        <item m="1" x="243"/>
        <item m="1" x="244"/>
        <item m="1" x="245"/>
        <item m="1" x="246"/>
        <item m="1" x="247"/>
        <item m="1" x="248"/>
        <item m="1" x="249"/>
        <item m="1" x="250"/>
        <item m="1" x="251"/>
        <item m="1" x="252"/>
        <item m="1" x="253"/>
        <item m="1" x="254"/>
        <item m="1" x="255"/>
        <item m="1" x="256"/>
        <item m="1" x="257"/>
        <item m="1" x="258"/>
        <item m="1" x="259"/>
        <item m="1" x="260"/>
        <item m="1" x="261"/>
        <item m="1" x="262"/>
        <item m="1" x="263"/>
        <item m="1" x="216"/>
        <item m="1" x="217"/>
        <item m="1" x="218"/>
        <item m="1" x="219"/>
        <item m="1" x="220"/>
        <item m="1" x="221"/>
        <item m="1" x="222"/>
        <item m="1" x="223"/>
        <item m="1" x="224"/>
        <item m="1" x="225"/>
        <item m="1" x="226"/>
        <item m="1" x="227"/>
        <item m="1" x="228"/>
        <item m="1" x="229"/>
        <item m="1" x="230"/>
        <item m="1" x="231"/>
        <item m="1" x="232"/>
        <item m="1" x="233"/>
        <item m="1" x="234"/>
        <item m="1" x="235"/>
        <item m="1" x="236"/>
        <item m="1" x="237"/>
        <item m="1" x="238"/>
        <item m="1" x="239"/>
        <item m="1" x="240"/>
        <item m="1" x="192"/>
        <item m="1" x="193"/>
        <item m="1" x="194"/>
        <item m="1" x="195"/>
        <item m="1" x="196"/>
        <item m="1" x="197"/>
        <item m="1" x="198"/>
        <item m="1" x="199"/>
        <item m="1" x="200"/>
        <item m="1" x="201"/>
        <item m="1" x="202"/>
        <item m="1" x="203"/>
        <item m="1" x="204"/>
        <item m="1" x="205"/>
        <item m="1" x="206"/>
        <item m="1" x="207"/>
        <item m="1" x="208"/>
        <item m="1" x="209"/>
        <item m="1" x="210"/>
        <item m="1" x="211"/>
        <item m="1" x="212"/>
        <item m="1" x="213"/>
        <item m="1" x="214"/>
        <item m="1" x="215"/>
        <item m="1" x="167"/>
        <item m="1" x="168"/>
        <item m="1" x="169"/>
        <item m="1" x="170"/>
        <item m="1" x="171"/>
        <item m="1" x="172"/>
        <item m="1" x="173"/>
        <item m="1" x="174"/>
        <item m="1" x="175"/>
        <item m="1" x="176"/>
        <item m="1" x="177"/>
        <item m="1" x="178"/>
        <item m="1" x="179"/>
        <item m="1" x="180"/>
        <item m="1" x="181"/>
        <item m="1" x="182"/>
        <item m="1" x="183"/>
        <item m="1" x="184"/>
        <item m="1" x="185"/>
        <item m="1" x="186"/>
        <item m="1" x="187"/>
        <item m="1" x="188"/>
        <item m="1" x="189"/>
        <item m="1" x="190"/>
        <item m="1" x="191"/>
        <item m="1" x="159"/>
        <item m="1" x="160"/>
        <item m="1" x="161"/>
        <item m="1" x="162"/>
        <item m="1" x="163"/>
        <item m="1" x="164"/>
        <item m="1" x="165"/>
        <item m="1" x="166"/>
        <item m="1" x="152"/>
        <item m="1" x="153"/>
        <item m="1" x="154"/>
        <item m="1" x="155"/>
        <item m="1" x="156"/>
        <item m="1" x="157"/>
        <item m="1" x="158"/>
        <item m="1" x="144"/>
        <item m="1" x="145"/>
        <item m="1" x="146"/>
        <item m="1" x="147"/>
        <item m="1" x="148"/>
        <item m="1" x="149"/>
        <item m="1" x="150"/>
        <item m="1" x="151"/>
        <item m="1" x="136"/>
        <item m="1" x="137"/>
        <item m="1" x="138"/>
        <item m="1" x="139"/>
        <item m="1" x="140"/>
        <item m="1" x="141"/>
        <item m="1" x="142"/>
        <item m="1" x="143"/>
        <item m="1" x="134"/>
        <item m="1" x="135"/>
        <item m="1" x="108"/>
        <item m="1" x="109"/>
        <item m="1" x="110"/>
        <item m="1" x="111"/>
        <item m="1" x="112"/>
        <item m="1" x="113"/>
        <item m="1" x="114"/>
        <item m="1" x="115"/>
        <item m="1" x="116"/>
        <item m="1" x="117"/>
        <item m="1" x="118"/>
        <item m="1" x="119"/>
        <item m="1" x="120"/>
        <item m="1" x="121"/>
        <item m="1" x="122"/>
        <item m="1" x="123"/>
        <item m="1" x="124"/>
        <item m="1" x="125"/>
        <item m="1" x="126"/>
        <item m="1" x="127"/>
        <item m="1" x="128"/>
        <item m="1" x="129"/>
        <item m="1" x="130"/>
        <item m="1" x="131"/>
        <item m="1" x="132"/>
        <item m="1" x="133"/>
        <item m="1" x="82"/>
        <item m="1" x="83"/>
        <item m="1" x="84"/>
        <item m="1" x="85"/>
        <item m="1" x="86"/>
        <item m="1" x="87"/>
        <item m="1" x="88"/>
        <item m="1" x="89"/>
        <item m="1" x="90"/>
        <item m="1" x="91"/>
        <item m="1" x="92"/>
        <item m="1" x="93"/>
        <item m="1" x="94"/>
        <item m="1" x="95"/>
        <item m="1" x="96"/>
        <item m="1" x="97"/>
        <item m="1" x="98"/>
        <item m="1" x="99"/>
        <item m="1" x="100"/>
        <item m="1" x="101"/>
        <item m="1" x="102"/>
        <item m="1" x="103"/>
        <item m="1" x="104"/>
        <item m="1" x="105"/>
        <item m="1" x="106"/>
        <item m="1" x="107"/>
        <item m="1" x="56"/>
        <item m="1" x="57"/>
        <item m="1" x="58"/>
        <item m="1" x="59"/>
        <item m="1" x="60"/>
        <item m="1" x="61"/>
        <item m="1" x="62"/>
        <item m="1" x="63"/>
        <item m="1" x="64"/>
        <item m="1" x="65"/>
        <item m="1" x="66"/>
        <item m="1" x="67"/>
        <item m="1" x="68"/>
        <item m="1" x="69"/>
        <item m="1" x="70"/>
        <item m="1" x="71"/>
        <item m="1" x="72"/>
        <item m="1" x="73"/>
        <item m="1" x="74"/>
        <item m="1" x="75"/>
        <item m="1" x="76"/>
        <item m="1" x="77"/>
        <item m="1" x="78"/>
        <item m="1" x="79"/>
        <item m="1" x="80"/>
        <item m="1" x="81"/>
        <item m="1" x="29"/>
        <item m="1" x="35"/>
        <item m="1" x="36"/>
        <item m="1" x="37"/>
        <item m="1" x="30"/>
        <item m="1" x="38"/>
        <item m="1" x="39"/>
        <item m="1" x="40"/>
        <item m="1" x="31"/>
        <item m="1" x="41"/>
        <item m="1" x="42"/>
        <item m="1" x="32"/>
        <item m="1" x="43"/>
        <item m="1" x="44"/>
        <item m="1" x="45"/>
        <item m="1" x="46"/>
        <item m="1" x="33"/>
        <item m="1" x="47"/>
        <item m="1" x="48"/>
        <item m="1" x="49"/>
        <item m="1" x="50"/>
        <item m="1" x="51"/>
        <item m="1" x="34"/>
        <item m="1" x="52"/>
        <item m="1" x="53"/>
        <item m="1" x="54"/>
        <item m="1" x="55"/>
        <item x="28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</items>
    </pivotField>
    <pivotField compact="0" outline="0" showAll="0"/>
    <pivotField compact="0" outline="0" showAll="0"/>
    <pivotField axis="axisRow" compact="0" outline="0" showAll="0">
      <items count="9">
        <item m="1" x="5"/>
        <item m="1" x="6"/>
        <item x="0"/>
        <item m="1" x="7"/>
        <item m="1" x="3"/>
        <item m="1" x="2"/>
        <item m="1" x="4"/>
        <item h="1" x="1"/>
        <item t="default"/>
      </items>
    </pivotField>
    <pivotField dataField="1" compact="0" outline="0" showAll="0" sumSubtotal="1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compact="0" outline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compact="0" outline="0" showAll="0">
      <items count="7">
        <item x="1"/>
        <item x="2"/>
        <item x="3"/>
        <item x="4"/>
        <item x="0"/>
        <item x="5"/>
        <item t="default"/>
      </items>
    </pivotField>
    <pivotField compact="0" outline="0" showAll="0">
      <items count="4">
        <item x="0"/>
        <item x="1"/>
        <item x="2"/>
        <item t="default"/>
      </items>
    </pivotField>
  </pivotFields>
  <rowFields count="2">
    <field x="5"/>
    <field x="8"/>
  </rowFields>
  <rowItems count="28">
    <i>
      <x v="771"/>
      <x v="2"/>
    </i>
    <i>
      <x v="772"/>
      <x v="2"/>
    </i>
    <i>
      <x v="773"/>
      <x v="2"/>
    </i>
    <i>
      <x v="774"/>
      <x v="2"/>
    </i>
    <i>
      <x v="775"/>
      <x v="2"/>
    </i>
    <i>
      <x v="776"/>
      <x v="2"/>
    </i>
    <i>
      <x v="777"/>
      <x v="2"/>
    </i>
    <i>
      <x v="778"/>
      <x v="2"/>
    </i>
    <i>
      <x v="779"/>
      <x v="2"/>
    </i>
    <i>
      <x v="780"/>
      <x v="2"/>
    </i>
    <i>
      <x v="781"/>
      <x v="2"/>
    </i>
    <i>
      <x v="782"/>
      <x v="2"/>
    </i>
    <i>
      <x v="783"/>
      <x v="2"/>
    </i>
    <i>
      <x v="784"/>
      <x v="2"/>
    </i>
    <i>
      <x v="785"/>
      <x v="2"/>
    </i>
    <i>
      <x v="786"/>
      <x v="2"/>
    </i>
    <i>
      <x v="787"/>
      <x v="2"/>
    </i>
    <i>
      <x v="788"/>
      <x v="2"/>
    </i>
    <i>
      <x v="789"/>
      <x v="2"/>
    </i>
    <i>
      <x v="790"/>
      <x v="2"/>
    </i>
    <i>
      <x v="791"/>
      <x v="2"/>
    </i>
    <i>
      <x v="792"/>
      <x v="2"/>
    </i>
    <i>
      <x v="793"/>
      <x v="2"/>
    </i>
    <i>
      <x v="794"/>
      <x v="2"/>
    </i>
    <i>
      <x v="795"/>
      <x v="2"/>
    </i>
    <i>
      <x v="796"/>
      <x v="2"/>
    </i>
    <i>
      <x v="797"/>
      <x v="2"/>
    </i>
    <i>
      <x v="798"/>
      <x v="2"/>
    </i>
  </rowItems>
  <colFields count="1">
    <field x="-2"/>
  </colFields>
  <colItems count="34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  <i i="14">
      <x v="14"/>
    </i>
    <i i="15">
      <x v="15"/>
    </i>
    <i i="16">
      <x v="16"/>
    </i>
    <i i="17">
      <x v="17"/>
    </i>
    <i i="18">
      <x v="18"/>
    </i>
    <i i="19">
      <x v="19"/>
    </i>
    <i i="20">
      <x v="20"/>
    </i>
    <i i="21">
      <x v="21"/>
    </i>
    <i i="22">
      <x v="22"/>
    </i>
    <i i="23">
      <x v="23"/>
    </i>
    <i i="24">
      <x v="24"/>
    </i>
    <i i="25">
      <x v="25"/>
    </i>
    <i i="26">
      <x v="26"/>
    </i>
    <i i="27">
      <x v="27"/>
    </i>
    <i i="28">
      <x v="28"/>
    </i>
    <i i="29">
      <x v="29"/>
    </i>
    <i i="30">
      <x v="30"/>
    </i>
    <i i="31">
      <x v="31"/>
    </i>
    <i i="32">
      <x v="32"/>
    </i>
    <i i="33">
      <x v="33"/>
    </i>
  </colItems>
  <dataFields count="34">
    <dataField name="Sum of - จำนวนสัตว์ที่เข้าโรงฆ่า (ตัว)" fld="9" baseField="0" baseItem="0"/>
    <dataField name="Sum of - ตายระหว่างการขนส่ง _x000a_หรือในคอกพักสัตว์" fld="10" baseField="0" baseItem="0"/>
    <dataField name="Sum of - ผอม หรือตัวเล็ก_x000a_(emaciate, small sized)" fld="11" baseField="0" baseItem="0"/>
    <dataField name="Sum of - กระดูกหัก (bone fracture)" fld="12" baseField="0" baseItem="0"/>
    <dataField name="Sum of - รอยขีดข่วน ฝกช้ำ บาดแผล _x000a_(scratch, bruise)" fld="13" baseField="0" baseItem="0"/>
    <dataField name="Sum of  - ข้อบวม ข้ออักเสบ เดินผิดปกติ _x000a_(swollen joint, arthritis)" fld="14" baseField="0" baseItem="0"/>
    <dataField name="Sum of - จุด/ปื้นเลือดออกที่เห็นชัดเจน ผิวหนังม่วงแดง หรือรอยช้ำที่หู จมูก ท้อง ขาหลัง (petechial hemorrhage, purpura, hyperemia and cyanosis)" fld="15" baseField="0" baseItem="0"/>
    <dataField name="Sum of - แผลหลุม/ตุ่มน้ำ ตามเท้า ปาก เต้านม กีบหลุด (FMD-like lesions)" fld="16" baseField="0" baseItem="0"/>
    <dataField name="Sum of - วิการอื่นที่ผิวหนัง (other skin lesions) เช่น ฝีหนอง บวม รอยแมลงกัด ผิวหนังอักเสบ" fld="17" baseField="0" baseItem="0"/>
    <dataField name="Sum of - อาการทางระบบประสาท (CNS signs)เช่น หมดสติ ชัก สั่น เดินหมุน หัวเอียง ลุกไม่ขึ้น" fld="18" baseField="0" baseItem="0"/>
    <dataField name="Sum of - อาการทางระบบการหายใจ (respiratory signs) เช่น หายใจผิดปกติ ไอจาม น้ำมูก" fld="19" baseField="0" baseItem="0"/>
    <dataField name="Sum of - อาการทางระบบทางเดินอาหาร (GI tract signs) เช่น ท้องเสีย ถ่ายเป็นมูก/เลือด" fld="20" baseField="0" baseItem="0"/>
    <dataField name="Count of - อื่น ๆ (other)" fld="21" subtotal="count" baseField="0" baseItem="0"/>
    <dataField name="Sum of - จำนวนสัตว์ที่คัดทิ้ง (ตัว)" fld="22" baseField="0" baseItem="0"/>
    <dataField name="Count of - หมายเหตุ (remarks)" fld="23" subtotal="count" baseField="0" baseItem="0"/>
    <dataField name="Sum of - จำนวนซากสัตว์ที่ตรวจ (ตัว)" fld="24" baseField="0" baseItem="0"/>
    <dataField name="Sum of - กลิ่น/สีผิดปกติ _x000a_(abnormal smell or color)" fld="25" baseField="0" baseItem="0"/>
    <dataField name="Sum of - ซากปนเปื้อน (contaminated)" fld="26" baseField="0" baseItem="0"/>
    <dataField name="Sum of - ฝีหนอง เนื้องอก _x000a_(abscess, tumor)" fld="27" baseField="0" baseItem="0"/>
    <dataField name="Sum of - กระดูกแตก (bone fracture)" fld="28" baseField="0" baseItem="0"/>
    <dataField name="Sum of - รอยโรคที่เยือบุช่องอก _x000a_(pleural lesions)" fld="29" baseField="0" baseItem="0"/>
    <dataField name="Sum of - ไต (kidney lesions)" fld="30" baseField="0" baseItem="0"/>
    <dataField name="Sum of - ต่อมน้ำเหลืองผิดปกติ _x000a_(lymphadenopathy)" fld="31" baseField="0" baseItem="0"/>
    <dataField name="Sum of - รอยโรคที่หัว (head lesions)" fld="32" baseField="0" baseItem="0"/>
    <dataField name="Sum of - รอยโรคที่เยื่อบุช่องท้อง _x000a_(peritoneal lesions)" fld="33" baseField="0" baseItem="0"/>
    <dataField name="Sum of - ตับ (liver lesions)" fld="34" baseField="0" baseItem="0"/>
    <dataField name="Sum of - หัวใจ (heart lesions)" fld="35" baseField="0" baseItem="0"/>
    <dataField name="Count of - กระเพาะและสำไส้ _x000a_(gastrointestinal lesions)" fld="36" subtotal="count" baseField="0" baseItem="0"/>
    <dataField name="Sum of - ม้าม (splenic lesions)" fld="37" baseField="0" baseItem="0"/>
    <dataField name="Count of - ปอด (lung lesions)" fld="38" subtotal="count" baseField="0" baseItem="0"/>
    <dataField name="Sum of - พยาธิ (parasite infestation)" fld="39" baseField="0" baseItem="0"/>
    <dataField name="Count of - อื่น ๆ (other)2" fld="40" subtotal="count" baseField="0" baseItem="0"/>
    <dataField name="Sum of - ม้ามโตมากกว่าสามเท่า _x000a_หรือต่อมน้ำเหลืองโต หรือจุดเลือดออกตามอวัยวะต่างๆ" fld="41" baseField="0" baseItem="0"/>
    <dataField name="Count of - หมายเหตุ (remarks)2" fld="42" subtotal="count" baseField="0" baseItem="0"/>
  </dataFields>
  <formats count="2">
    <format dxfId="37">
      <pivotArea dataOnly="0" labelOnly="1" outline="0" fieldPosition="0">
        <references count="1">
          <reference field="4294967294" count="1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</reference>
        </references>
      </pivotArea>
    </format>
    <format dxfId="36">
      <pivotArea dataOnly="0" labelOnly="1" outline="0" fieldPosition="0">
        <references count="1">
          <reference field="4294967294" count="19"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A159"/>
  <sheetViews>
    <sheetView tabSelected="1" zoomScale="80" zoomScaleNormal="80" workbookViewId="0">
      <pane ySplit="1" topLeftCell="A2" activePane="bottomLeft" state="frozen"/>
      <selection pane="bottomLeft" activeCell="C6" sqref="C6"/>
    </sheetView>
  </sheetViews>
  <sheetFormatPr defaultColWidth="7.375" defaultRowHeight="21" customHeight="1"/>
  <cols>
    <col min="1" max="1" width="19.75" style="40" customWidth="1"/>
    <col min="2" max="2" width="12.75" style="40" customWidth="1"/>
    <col min="3" max="4" width="17" style="40" customWidth="1"/>
    <col min="5" max="5" width="16.25" style="40" customWidth="1"/>
    <col min="6" max="6" width="13.125" style="1" customWidth="1"/>
    <col min="7" max="7" width="7.375" style="2"/>
    <col min="8" max="8" width="19.125" style="40" customWidth="1"/>
    <col min="9" max="9" width="12" style="40" bestFit="1" customWidth="1"/>
    <col min="10" max="21" width="8.5" style="41" customWidth="1"/>
    <col min="22" max="22" width="8.5" style="42" customWidth="1"/>
    <col min="23" max="23" width="8.5" style="41" customWidth="1"/>
    <col min="24" max="24" width="8.5" style="42" customWidth="1"/>
    <col min="25" max="40" width="8.5" style="43" customWidth="1"/>
    <col min="41" max="41" width="8.5" style="44" customWidth="1"/>
    <col min="42" max="42" width="8.5" style="43" customWidth="1"/>
    <col min="43" max="43" width="8.5" style="44" customWidth="1"/>
    <col min="44" max="52" width="7.375" style="2"/>
    <col min="53" max="53" width="7.375" style="2" hidden="1" customWidth="1"/>
    <col min="54" max="16384" width="7.375" style="2"/>
  </cols>
  <sheetData>
    <row r="1" spans="1:53" s="40" customFormat="1" ht="145.5" customHeight="1">
      <c r="A1" s="45" t="s">
        <v>0</v>
      </c>
      <c r="B1" s="45" t="s">
        <v>1</v>
      </c>
      <c r="C1" s="45" t="s">
        <v>2</v>
      </c>
      <c r="D1" s="45" t="s">
        <v>3</v>
      </c>
      <c r="E1" s="45" t="s">
        <v>4</v>
      </c>
      <c r="F1" s="45" t="s">
        <v>5</v>
      </c>
      <c r="G1" s="7" t="s">
        <v>6</v>
      </c>
      <c r="H1" s="7" t="s">
        <v>7</v>
      </c>
      <c r="I1" s="7" t="s">
        <v>8</v>
      </c>
      <c r="J1" s="49" t="s">
        <v>9</v>
      </c>
      <c r="K1" s="49" t="s">
        <v>10</v>
      </c>
      <c r="L1" s="49" t="s">
        <v>11</v>
      </c>
      <c r="M1" s="49" t="s">
        <v>12</v>
      </c>
      <c r="N1" s="49" t="s">
        <v>13</v>
      </c>
      <c r="O1" s="49" t="s">
        <v>14</v>
      </c>
      <c r="P1" s="49" t="s">
        <v>15</v>
      </c>
      <c r="Q1" s="49" t="s">
        <v>16</v>
      </c>
      <c r="R1" s="49" t="s">
        <v>17</v>
      </c>
      <c r="S1" s="49" t="s">
        <v>18</v>
      </c>
      <c r="T1" s="49" t="s">
        <v>19</v>
      </c>
      <c r="U1" s="49" t="s">
        <v>20</v>
      </c>
      <c r="V1" s="49" t="s">
        <v>21</v>
      </c>
      <c r="W1" s="49" t="s">
        <v>22</v>
      </c>
      <c r="X1" s="51" t="s">
        <v>23</v>
      </c>
      <c r="Y1" s="53" t="s">
        <v>24</v>
      </c>
      <c r="Z1" s="53" t="s">
        <v>25</v>
      </c>
      <c r="AA1" s="53" t="s">
        <v>26</v>
      </c>
      <c r="AB1" s="53" t="s">
        <v>27</v>
      </c>
      <c r="AC1" s="53" t="s">
        <v>28</v>
      </c>
      <c r="AD1" s="53" t="s">
        <v>29</v>
      </c>
      <c r="AE1" s="53" t="s">
        <v>30</v>
      </c>
      <c r="AF1" s="53" t="s">
        <v>31</v>
      </c>
      <c r="AG1" s="53" t="s">
        <v>32</v>
      </c>
      <c r="AH1" s="53" t="s">
        <v>33</v>
      </c>
      <c r="AI1" s="53" t="s">
        <v>34</v>
      </c>
      <c r="AJ1" s="53" t="s">
        <v>35</v>
      </c>
      <c r="AK1" s="53" t="s">
        <v>36</v>
      </c>
      <c r="AL1" s="53" t="s">
        <v>37</v>
      </c>
      <c r="AM1" s="53" t="s">
        <v>38</v>
      </c>
      <c r="AN1" s="53" t="s">
        <v>39</v>
      </c>
      <c r="AO1" s="55" t="s">
        <v>21</v>
      </c>
      <c r="AP1" s="53" t="s">
        <v>40</v>
      </c>
      <c r="AQ1" s="53" t="s">
        <v>41</v>
      </c>
    </row>
    <row r="2" spans="1:53" ht="21" customHeight="1">
      <c r="A2" s="46"/>
      <c r="B2" s="46"/>
      <c r="C2" s="46"/>
      <c r="D2" s="46"/>
      <c r="E2" s="46"/>
      <c r="F2" s="47"/>
      <c r="G2" s="48"/>
      <c r="H2" s="46"/>
      <c r="I2" s="46"/>
      <c r="J2" s="50"/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V2" s="52"/>
      <c r="W2" s="50"/>
      <c r="X2" s="52"/>
      <c r="Y2" s="54"/>
      <c r="Z2" s="54"/>
      <c r="AA2" s="54"/>
      <c r="AB2" s="54"/>
      <c r="AC2" s="54"/>
      <c r="AD2" s="54"/>
      <c r="AE2" s="54"/>
      <c r="AF2" s="54"/>
      <c r="AG2" s="54"/>
      <c r="AH2" s="54"/>
      <c r="AI2" s="54"/>
      <c r="AJ2" s="54"/>
      <c r="AK2" s="54"/>
      <c r="AL2" s="54"/>
      <c r="AM2" s="54"/>
      <c r="AN2" s="54"/>
      <c r="AO2" s="56"/>
      <c r="AP2" s="54"/>
      <c r="AQ2" s="57"/>
      <c r="BA2" s="58" t="s">
        <v>42</v>
      </c>
    </row>
    <row r="3" spans="1:53" ht="21" customHeight="1">
      <c r="A3" s="46"/>
      <c r="B3" s="46"/>
      <c r="C3" s="46"/>
      <c r="D3" s="46"/>
      <c r="E3" s="46"/>
      <c r="F3" s="47"/>
      <c r="G3" s="48"/>
      <c r="H3" s="46"/>
      <c r="I3" s="46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2"/>
      <c r="W3" s="50"/>
      <c r="X3" s="52"/>
      <c r="Y3" s="54"/>
      <c r="Z3" s="54"/>
      <c r="AA3" s="54"/>
      <c r="AB3" s="54"/>
      <c r="AC3" s="54"/>
      <c r="AD3" s="54"/>
      <c r="AE3" s="54"/>
      <c r="AF3" s="54"/>
      <c r="AG3" s="54"/>
      <c r="AH3" s="54"/>
      <c r="AI3" s="54"/>
      <c r="AJ3" s="54"/>
      <c r="AK3" s="54"/>
      <c r="AL3" s="54"/>
      <c r="AM3" s="54"/>
      <c r="AN3" s="54"/>
      <c r="AO3" s="57"/>
      <c r="AP3" s="54"/>
      <c r="AQ3" s="57"/>
      <c r="BA3" s="58" t="s">
        <v>43</v>
      </c>
    </row>
    <row r="4" spans="1:53" ht="21" customHeight="1">
      <c r="A4" s="46"/>
      <c r="B4" s="46"/>
      <c r="C4" s="46"/>
      <c r="D4" s="46"/>
      <c r="E4" s="46"/>
      <c r="F4" s="47"/>
      <c r="G4" s="48"/>
      <c r="H4" s="46"/>
      <c r="I4" s="46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50"/>
      <c r="V4" s="52"/>
      <c r="W4" s="50"/>
      <c r="X4" s="52"/>
      <c r="Y4" s="54"/>
      <c r="Z4" s="54"/>
      <c r="AA4" s="54"/>
      <c r="AB4" s="54"/>
      <c r="AC4" s="54"/>
      <c r="AD4" s="54"/>
      <c r="AE4" s="54"/>
      <c r="AF4" s="54"/>
      <c r="AG4" s="54"/>
      <c r="AH4" s="54"/>
      <c r="AI4" s="54"/>
      <c r="AJ4" s="54"/>
      <c r="AK4" s="54"/>
      <c r="AL4" s="54"/>
      <c r="AM4" s="54"/>
      <c r="AN4" s="54"/>
      <c r="AO4" s="57"/>
      <c r="AP4" s="54"/>
      <c r="AQ4" s="57"/>
    </row>
    <row r="5" spans="1:53" ht="21" customHeight="1">
      <c r="A5" s="46"/>
      <c r="B5" s="46"/>
      <c r="C5" s="46"/>
      <c r="D5" s="46"/>
      <c r="E5" s="46"/>
      <c r="F5" s="47"/>
      <c r="G5" s="48"/>
      <c r="H5" s="46"/>
      <c r="I5" s="46"/>
      <c r="J5" s="50"/>
      <c r="K5" s="50"/>
      <c r="L5" s="50"/>
      <c r="M5" s="50"/>
      <c r="N5" s="50"/>
      <c r="O5" s="50"/>
      <c r="P5" s="50"/>
      <c r="Q5" s="50"/>
      <c r="R5" s="50"/>
      <c r="S5" s="50"/>
      <c r="T5" s="50"/>
      <c r="U5" s="50"/>
      <c r="V5" s="52"/>
      <c r="W5" s="50"/>
      <c r="X5" s="52"/>
      <c r="Y5" s="54"/>
      <c r="Z5" s="54"/>
      <c r="AA5" s="54"/>
      <c r="AB5" s="54"/>
      <c r="AC5" s="54"/>
      <c r="AD5" s="54"/>
      <c r="AE5" s="54"/>
      <c r="AF5" s="54"/>
      <c r="AG5" s="54"/>
      <c r="AH5" s="54"/>
      <c r="AI5" s="54"/>
      <c r="AJ5" s="54"/>
      <c r="AK5" s="54"/>
      <c r="AL5" s="54"/>
      <c r="AM5" s="54"/>
      <c r="AN5" s="54"/>
      <c r="AO5" s="57"/>
      <c r="AP5" s="54"/>
      <c r="AQ5" s="57"/>
    </row>
    <row r="6" spans="1:53" ht="21" customHeight="1">
      <c r="A6" s="46"/>
      <c r="B6" s="46"/>
      <c r="C6" s="46"/>
      <c r="D6" s="46"/>
      <c r="E6" s="46"/>
      <c r="F6" s="47"/>
      <c r="G6" s="48"/>
      <c r="H6" s="46"/>
      <c r="I6" s="46"/>
      <c r="J6" s="50"/>
      <c r="K6" s="50"/>
      <c r="L6" s="50"/>
      <c r="M6" s="50"/>
      <c r="N6" s="50"/>
      <c r="O6" s="50"/>
      <c r="P6" s="50"/>
      <c r="Q6" s="50"/>
      <c r="R6" s="50"/>
      <c r="S6" s="50"/>
      <c r="T6" s="50"/>
      <c r="U6" s="50"/>
      <c r="V6" s="52"/>
      <c r="W6" s="50"/>
      <c r="X6" s="52"/>
      <c r="Y6" s="54"/>
      <c r="Z6" s="54"/>
      <c r="AA6" s="54"/>
      <c r="AB6" s="54"/>
      <c r="AC6" s="54"/>
      <c r="AD6" s="54"/>
      <c r="AE6" s="54"/>
      <c r="AF6" s="54"/>
      <c r="AG6" s="54"/>
      <c r="AH6" s="54"/>
      <c r="AI6" s="54"/>
      <c r="AJ6" s="54"/>
      <c r="AK6" s="54"/>
      <c r="AL6" s="54"/>
      <c r="AM6" s="54"/>
      <c r="AN6" s="54"/>
      <c r="AO6" s="56"/>
      <c r="AP6" s="54"/>
      <c r="AQ6" s="57"/>
      <c r="BA6" s="58" t="s">
        <v>42</v>
      </c>
    </row>
    <row r="7" spans="1:53" ht="21" customHeight="1">
      <c r="A7" s="46"/>
      <c r="B7" s="46"/>
      <c r="C7" s="46"/>
      <c r="D7" s="46"/>
      <c r="E7" s="46"/>
      <c r="F7" s="47"/>
      <c r="G7" s="48"/>
      <c r="H7" s="46"/>
      <c r="I7" s="46"/>
      <c r="J7" s="50"/>
      <c r="K7" s="50"/>
      <c r="L7" s="50"/>
      <c r="M7" s="50"/>
      <c r="N7" s="50"/>
      <c r="O7" s="50"/>
      <c r="P7" s="50"/>
      <c r="Q7" s="50"/>
      <c r="R7" s="50"/>
      <c r="S7" s="50"/>
      <c r="T7" s="50"/>
      <c r="U7" s="50"/>
      <c r="V7" s="52"/>
      <c r="W7" s="50"/>
      <c r="X7" s="52"/>
      <c r="Y7" s="54"/>
      <c r="Z7" s="54"/>
      <c r="AA7" s="54"/>
      <c r="AB7" s="54"/>
      <c r="AC7" s="54"/>
      <c r="AD7" s="54"/>
      <c r="AE7" s="54"/>
      <c r="AF7" s="54"/>
      <c r="AG7" s="54"/>
      <c r="AH7" s="54"/>
      <c r="AI7" s="54"/>
      <c r="AJ7" s="54"/>
      <c r="AK7" s="54"/>
      <c r="AL7" s="54"/>
      <c r="AM7" s="54"/>
      <c r="AN7" s="54"/>
      <c r="AO7" s="57"/>
      <c r="AP7" s="54"/>
      <c r="AQ7" s="57"/>
      <c r="BA7" s="58" t="s">
        <v>43</v>
      </c>
    </row>
    <row r="8" spans="1:53" ht="21" customHeight="1">
      <c r="A8" s="46"/>
      <c r="B8" s="46"/>
      <c r="C8" s="46"/>
      <c r="D8" s="46"/>
      <c r="E8" s="46"/>
      <c r="F8" s="47"/>
      <c r="G8" s="48"/>
      <c r="H8" s="46"/>
      <c r="I8" s="46"/>
      <c r="J8" s="50"/>
      <c r="K8" s="50"/>
      <c r="L8" s="50"/>
      <c r="M8" s="50"/>
      <c r="N8" s="50"/>
      <c r="O8" s="50"/>
      <c r="P8" s="50"/>
      <c r="Q8" s="50"/>
      <c r="R8" s="50"/>
      <c r="S8" s="50"/>
      <c r="T8" s="50"/>
      <c r="U8" s="50"/>
      <c r="V8" s="52"/>
      <c r="W8" s="50"/>
      <c r="X8" s="52"/>
      <c r="Y8" s="54"/>
      <c r="Z8" s="54"/>
      <c r="AA8" s="54"/>
      <c r="AB8" s="54"/>
      <c r="AC8" s="54"/>
      <c r="AD8" s="54"/>
      <c r="AE8" s="54"/>
      <c r="AF8" s="54"/>
      <c r="AG8" s="54"/>
      <c r="AH8" s="54"/>
      <c r="AI8" s="54"/>
      <c r="AJ8" s="54"/>
      <c r="AK8" s="54"/>
      <c r="AL8" s="54"/>
      <c r="AM8" s="54"/>
      <c r="AN8" s="54"/>
      <c r="AO8" s="57"/>
      <c r="AP8" s="54"/>
      <c r="AQ8" s="57"/>
    </row>
    <row r="9" spans="1:53" ht="21" customHeight="1">
      <c r="A9" s="46"/>
      <c r="B9" s="46"/>
      <c r="C9" s="46"/>
      <c r="D9" s="46"/>
      <c r="E9" s="46"/>
      <c r="F9" s="47"/>
      <c r="G9" s="48"/>
      <c r="H9" s="46"/>
      <c r="I9" s="46"/>
      <c r="J9" s="50"/>
      <c r="K9" s="50"/>
      <c r="L9" s="50"/>
      <c r="M9" s="50"/>
      <c r="N9" s="50"/>
      <c r="O9" s="50"/>
      <c r="P9" s="50"/>
      <c r="Q9" s="50"/>
      <c r="R9" s="50"/>
      <c r="S9" s="50"/>
      <c r="T9" s="50"/>
      <c r="U9" s="50"/>
      <c r="V9" s="52"/>
      <c r="W9" s="50"/>
      <c r="X9" s="52"/>
      <c r="Y9" s="54"/>
      <c r="Z9" s="54"/>
      <c r="AA9" s="54"/>
      <c r="AB9" s="54"/>
      <c r="AC9" s="54"/>
      <c r="AD9" s="54"/>
      <c r="AE9" s="54"/>
      <c r="AF9" s="54"/>
      <c r="AG9" s="54"/>
      <c r="AH9" s="54"/>
      <c r="AI9" s="54"/>
      <c r="AJ9" s="54"/>
      <c r="AK9" s="54"/>
      <c r="AL9" s="54"/>
      <c r="AM9" s="54"/>
      <c r="AN9" s="54"/>
      <c r="AO9" s="57"/>
      <c r="AP9" s="54"/>
      <c r="AQ9" s="57"/>
    </row>
    <row r="10" spans="1:53" ht="21" customHeight="1">
      <c r="A10" s="46"/>
      <c r="B10" s="46"/>
      <c r="C10" s="46"/>
      <c r="D10" s="46"/>
      <c r="E10" s="46"/>
      <c r="F10" s="47"/>
      <c r="G10" s="48"/>
      <c r="H10" s="46"/>
      <c r="I10" s="46"/>
      <c r="J10" s="50"/>
      <c r="K10" s="50"/>
      <c r="L10" s="50"/>
      <c r="M10" s="50"/>
      <c r="N10" s="50"/>
      <c r="O10" s="50"/>
      <c r="P10" s="50"/>
      <c r="Q10" s="50"/>
      <c r="R10" s="50"/>
      <c r="S10" s="50"/>
      <c r="T10" s="50"/>
      <c r="U10" s="50"/>
      <c r="V10" s="52"/>
      <c r="W10" s="50"/>
      <c r="X10" s="52"/>
      <c r="Y10" s="54"/>
      <c r="Z10" s="54"/>
      <c r="AA10" s="54"/>
      <c r="AB10" s="54"/>
      <c r="AC10" s="54"/>
      <c r="AD10" s="54"/>
      <c r="AE10" s="54"/>
      <c r="AF10" s="54"/>
      <c r="AG10" s="54"/>
      <c r="AH10" s="54"/>
      <c r="AI10" s="54"/>
      <c r="AJ10" s="54"/>
      <c r="AK10" s="54"/>
      <c r="AL10" s="54"/>
      <c r="AM10" s="54"/>
      <c r="AN10" s="54"/>
      <c r="AO10" s="56"/>
      <c r="AP10" s="54"/>
      <c r="AQ10" s="57"/>
      <c r="BA10" s="58" t="s">
        <v>42</v>
      </c>
    </row>
    <row r="11" spans="1:53" ht="21" customHeight="1">
      <c r="A11" s="46"/>
      <c r="B11" s="46"/>
      <c r="C11" s="46"/>
      <c r="D11" s="46"/>
      <c r="E11" s="46"/>
      <c r="F11" s="47"/>
      <c r="G11" s="48"/>
      <c r="H11" s="46"/>
      <c r="I11" s="46"/>
      <c r="J11" s="50"/>
      <c r="K11" s="50"/>
      <c r="L11" s="50"/>
      <c r="M11" s="50"/>
      <c r="N11" s="50"/>
      <c r="O11" s="50"/>
      <c r="P11" s="50"/>
      <c r="Q11" s="50"/>
      <c r="R11" s="50"/>
      <c r="S11" s="50"/>
      <c r="T11" s="50"/>
      <c r="U11" s="50"/>
      <c r="V11" s="52"/>
      <c r="W11" s="50"/>
      <c r="X11" s="52"/>
      <c r="Y11" s="54"/>
      <c r="Z11" s="54"/>
      <c r="AA11" s="54"/>
      <c r="AB11" s="54"/>
      <c r="AC11" s="54"/>
      <c r="AD11" s="54"/>
      <c r="AE11" s="54"/>
      <c r="AF11" s="54"/>
      <c r="AG11" s="54"/>
      <c r="AH11" s="54"/>
      <c r="AI11" s="54"/>
      <c r="AJ11" s="54"/>
      <c r="AK11" s="54"/>
      <c r="AL11" s="54"/>
      <c r="AM11" s="54"/>
      <c r="AN11" s="54"/>
      <c r="AO11" s="57"/>
      <c r="AP11" s="54"/>
      <c r="AQ11" s="57"/>
      <c r="BA11" s="58" t="s">
        <v>43</v>
      </c>
    </row>
    <row r="12" spans="1:53" ht="21" customHeight="1">
      <c r="A12" s="46"/>
      <c r="B12" s="46"/>
      <c r="C12" s="46"/>
      <c r="D12" s="46"/>
      <c r="E12" s="46"/>
      <c r="F12" s="47"/>
      <c r="G12" s="48"/>
      <c r="H12" s="46"/>
      <c r="I12" s="46"/>
      <c r="J12" s="50"/>
      <c r="K12" s="50"/>
      <c r="L12" s="50"/>
      <c r="M12" s="50"/>
      <c r="N12" s="50"/>
      <c r="O12" s="50"/>
      <c r="P12" s="50"/>
      <c r="Q12" s="50"/>
      <c r="R12" s="50"/>
      <c r="S12" s="50"/>
      <c r="T12" s="50"/>
      <c r="U12" s="50"/>
      <c r="V12" s="52"/>
      <c r="W12" s="50"/>
      <c r="X12" s="52"/>
      <c r="Y12" s="54"/>
      <c r="Z12" s="54"/>
      <c r="AA12" s="54"/>
      <c r="AB12" s="54"/>
      <c r="AC12" s="54"/>
      <c r="AD12" s="54"/>
      <c r="AE12" s="54"/>
      <c r="AF12" s="54"/>
      <c r="AG12" s="54"/>
      <c r="AH12" s="54"/>
      <c r="AI12" s="54"/>
      <c r="AJ12" s="54"/>
      <c r="AK12" s="54"/>
      <c r="AL12" s="54"/>
      <c r="AM12" s="54"/>
      <c r="AN12" s="54"/>
      <c r="AO12" s="57"/>
      <c r="AP12" s="54"/>
      <c r="AQ12" s="57"/>
    </row>
    <row r="13" spans="1:53" ht="21" customHeight="1">
      <c r="A13" s="46"/>
      <c r="B13" s="46"/>
      <c r="C13" s="46"/>
      <c r="D13" s="46"/>
      <c r="E13" s="46"/>
      <c r="F13" s="47"/>
      <c r="G13" s="48"/>
      <c r="H13" s="46"/>
      <c r="I13" s="46"/>
      <c r="J13" s="50"/>
      <c r="K13" s="50"/>
      <c r="L13" s="50"/>
      <c r="M13" s="50"/>
      <c r="N13" s="50"/>
      <c r="O13" s="50"/>
      <c r="P13" s="50"/>
      <c r="Q13" s="50"/>
      <c r="R13" s="50"/>
      <c r="S13" s="50"/>
      <c r="T13" s="50"/>
      <c r="U13" s="50"/>
      <c r="V13" s="52"/>
      <c r="W13" s="50"/>
      <c r="X13" s="52"/>
      <c r="Y13" s="54"/>
      <c r="Z13" s="54"/>
      <c r="AA13" s="54"/>
      <c r="AB13" s="54"/>
      <c r="AC13" s="54"/>
      <c r="AD13" s="54"/>
      <c r="AE13" s="54"/>
      <c r="AF13" s="54"/>
      <c r="AG13" s="54"/>
      <c r="AH13" s="54"/>
      <c r="AI13" s="54"/>
      <c r="AJ13" s="54"/>
      <c r="AK13" s="54"/>
      <c r="AL13" s="54"/>
      <c r="AM13" s="54"/>
      <c r="AN13" s="54"/>
      <c r="AO13" s="57"/>
      <c r="AP13" s="54"/>
      <c r="AQ13" s="57"/>
    </row>
    <row r="14" spans="1:53" ht="21" customHeight="1">
      <c r="A14" s="46"/>
      <c r="B14" s="46"/>
      <c r="C14" s="46"/>
      <c r="D14" s="46"/>
      <c r="E14" s="46"/>
      <c r="F14" s="47"/>
      <c r="G14" s="48"/>
      <c r="H14" s="46"/>
      <c r="I14" s="46"/>
      <c r="J14" s="50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2"/>
      <c r="W14" s="50"/>
      <c r="X14" s="52"/>
      <c r="Y14" s="54"/>
      <c r="Z14" s="54"/>
      <c r="AA14" s="54"/>
      <c r="AB14" s="54"/>
      <c r="AC14" s="54"/>
      <c r="AD14" s="54"/>
      <c r="AE14" s="54"/>
      <c r="AF14" s="54"/>
      <c r="AG14" s="54"/>
      <c r="AH14" s="54"/>
      <c r="AI14" s="54"/>
      <c r="AJ14" s="54"/>
      <c r="AK14" s="54"/>
      <c r="AL14" s="54"/>
      <c r="AM14" s="54"/>
      <c r="AN14" s="54"/>
      <c r="AO14" s="56"/>
      <c r="AP14" s="54"/>
      <c r="AQ14" s="57"/>
      <c r="BA14" s="58" t="s">
        <v>42</v>
      </c>
    </row>
    <row r="15" spans="1:53" ht="21" customHeight="1">
      <c r="A15" s="46"/>
      <c r="B15" s="46"/>
      <c r="C15" s="46"/>
      <c r="D15" s="46"/>
      <c r="E15" s="46"/>
      <c r="F15" s="47"/>
      <c r="G15" s="48"/>
      <c r="H15" s="46"/>
      <c r="I15" s="46"/>
      <c r="J15" s="50"/>
      <c r="K15" s="50"/>
      <c r="L15" s="50"/>
      <c r="M15" s="50"/>
      <c r="N15" s="50"/>
      <c r="O15" s="50"/>
      <c r="P15" s="50"/>
      <c r="Q15" s="50"/>
      <c r="R15" s="50"/>
      <c r="S15" s="50"/>
      <c r="T15" s="50"/>
      <c r="U15" s="50"/>
      <c r="V15" s="52"/>
      <c r="W15" s="50"/>
      <c r="X15" s="52"/>
      <c r="Y15" s="54"/>
      <c r="Z15" s="54"/>
      <c r="AA15" s="54"/>
      <c r="AB15" s="54"/>
      <c r="AC15" s="54"/>
      <c r="AD15" s="54"/>
      <c r="AE15" s="54"/>
      <c r="AF15" s="54"/>
      <c r="AG15" s="54"/>
      <c r="AH15" s="54"/>
      <c r="AI15" s="54"/>
      <c r="AJ15" s="54"/>
      <c r="AK15" s="54"/>
      <c r="AL15" s="54"/>
      <c r="AM15" s="54"/>
      <c r="AN15" s="54"/>
      <c r="AO15" s="57"/>
      <c r="AP15" s="54"/>
      <c r="AQ15" s="57"/>
      <c r="BA15" s="58" t="s">
        <v>43</v>
      </c>
    </row>
    <row r="16" spans="1:53" ht="21" customHeight="1">
      <c r="A16" s="46"/>
      <c r="B16" s="46"/>
      <c r="C16" s="46"/>
      <c r="D16" s="46"/>
      <c r="E16" s="46"/>
      <c r="F16" s="47"/>
      <c r="G16" s="48"/>
      <c r="H16" s="46"/>
      <c r="I16" s="46"/>
      <c r="J16" s="50"/>
      <c r="K16" s="50"/>
      <c r="L16" s="50"/>
      <c r="M16" s="50"/>
      <c r="N16" s="50"/>
      <c r="O16" s="50"/>
      <c r="P16" s="50"/>
      <c r="Q16" s="50"/>
      <c r="R16" s="50"/>
      <c r="S16" s="50"/>
      <c r="T16" s="50"/>
      <c r="U16" s="50"/>
      <c r="V16" s="52"/>
      <c r="W16" s="50"/>
      <c r="X16" s="52"/>
      <c r="Y16" s="54"/>
      <c r="Z16" s="54"/>
      <c r="AA16" s="54"/>
      <c r="AB16" s="54"/>
      <c r="AC16" s="54"/>
      <c r="AD16" s="54"/>
      <c r="AE16" s="54"/>
      <c r="AF16" s="54"/>
      <c r="AG16" s="54"/>
      <c r="AH16" s="54"/>
      <c r="AI16" s="54"/>
      <c r="AJ16" s="54"/>
      <c r="AK16" s="54"/>
      <c r="AL16" s="54"/>
      <c r="AM16" s="54"/>
      <c r="AN16" s="54"/>
      <c r="AO16" s="57"/>
      <c r="AP16" s="54"/>
      <c r="AQ16" s="57"/>
    </row>
    <row r="17" spans="1:43" ht="21" customHeight="1">
      <c r="A17" s="46"/>
      <c r="B17" s="46"/>
      <c r="C17" s="46"/>
      <c r="D17" s="46"/>
      <c r="E17" s="46"/>
      <c r="F17" s="47"/>
      <c r="G17" s="48"/>
      <c r="H17" s="46"/>
      <c r="I17" s="46"/>
      <c r="J17" s="50"/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2"/>
      <c r="W17" s="50"/>
      <c r="X17" s="52"/>
      <c r="Y17" s="54"/>
      <c r="Z17" s="54"/>
      <c r="AA17" s="54"/>
      <c r="AB17" s="54"/>
      <c r="AC17" s="54"/>
      <c r="AD17" s="54"/>
      <c r="AE17" s="54"/>
      <c r="AF17" s="54"/>
      <c r="AG17" s="54"/>
      <c r="AH17" s="54"/>
      <c r="AI17" s="54"/>
      <c r="AJ17" s="54"/>
      <c r="AK17" s="54"/>
      <c r="AL17" s="54"/>
      <c r="AM17" s="54"/>
      <c r="AN17" s="54"/>
      <c r="AO17" s="57"/>
      <c r="AP17" s="54"/>
      <c r="AQ17" s="57"/>
    </row>
    <row r="18" spans="1:43" ht="21" customHeight="1">
      <c r="A18" s="46"/>
      <c r="B18" s="46"/>
      <c r="C18" s="46"/>
      <c r="D18" s="46"/>
      <c r="E18" s="46"/>
      <c r="F18" s="47"/>
      <c r="G18" s="48"/>
      <c r="H18" s="46"/>
      <c r="I18" s="46"/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2"/>
      <c r="W18" s="50"/>
      <c r="X18" s="52"/>
      <c r="Y18" s="54"/>
      <c r="Z18" s="54"/>
      <c r="AA18" s="54"/>
      <c r="AB18" s="54"/>
      <c r="AC18" s="54"/>
      <c r="AD18" s="54"/>
      <c r="AE18" s="54"/>
      <c r="AF18" s="54"/>
      <c r="AG18" s="54"/>
      <c r="AH18" s="54"/>
      <c r="AI18" s="54"/>
      <c r="AJ18" s="54"/>
      <c r="AK18" s="54"/>
      <c r="AL18" s="54"/>
      <c r="AM18" s="54"/>
      <c r="AN18" s="54"/>
      <c r="AO18" s="56"/>
      <c r="AP18" s="54"/>
      <c r="AQ18" s="57"/>
    </row>
    <row r="19" spans="1:43" ht="21" customHeight="1">
      <c r="A19" s="46"/>
      <c r="B19" s="46"/>
      <c r="C19" s="46"/>
      <c r="D19" s="46"/>
      <c r="E19" s="46"/>
      <c r="F19" s="47"/>
      <c r="G19" s="48"/>
      <c r="H19" s="46"/>
      <c r="I19" s="46"/>
      <c r="J19" s="50"/>
      <c r="K19" s="50"/>
      <c r="L19" s="50"/>
      <c r="M19" s="50"/>
      <c r="N19" s="50"/>
      <c r="O19" s="50"/>
      <c r="P19" s="50"/>
      <c r="Q19" s="50"/>
      <c r="R19" s="50"/>
      <c r="S19" s="50"/>
      <c r="T19" s="50"/>
      <c r="U19" s="50"/>
      <c r="V19" s="52"/>
      <c r="W19" s="50"/>
      <c r="X19" s="52"/>
      <c r="Y19" s="54"/>
      <c r="Z19" s="54"/>
      <c r="AA19" s="54"/>
      <c r="AB19" s="54"/>
      <c r="AC19" s="54"/>
      <c r="AD19" s="54"/>
      <c r="AE19" s="54"/>
      <c r="AF19" s="54"/>
      <c r="AG19" s="54"/>
      <c r="AH19" s="54"/>
      <c r="AI19" s="54"/>
      <c r="AJ19" s="54"/>
      <c r="AK19" s="54"/>
      <c r="AL19" s="54"/>
      <c r="AM19" s="54"/>
      <c r="AN19" s="54"/>
      <c r="AO19" s="57"/>
      <c r="AP19" s="54"/>
      <c r="AQ19" s="57"/>
    </row>
    <row r="20" spans="1:43" ht="21" customHeight="1">
      <c r="A20" s="46"/>
      <c r="B20" s="46"/>
      <c r="C20" s="46"/>
      <c r="D20" s="46"/>
      <c r="E20" s="46"/>
      <c r="F20" s="47"/>
      <c r="G20" s="48"/>
      <c r="H20" s="46"/>
      <c r="I20" s="46"/>
      <c r="J20" s="50"/>
      <c r="K20" s="50"/>
      <c r="L20" s="50"/>
      <c r="M20" s="50"/>
      <c r="N20" s="50"/>
      <c r="O20" s="50"/>
      <c r="P20" s="50"/>
      <c r="Q20" s="50"/>
      <c r="R20" s="50"/>
      <c r="S20" s="50"/>
      <c r="T20" s="50"/>
      <c r="U20" s="50"/>
      <c r="V20" s="52"/>
      <c r="W20" s="50"/>
      <c r="X20" s="52"/>
      <c r="Y20" s="54"/>
      <c r="Z20" s="54"/>
      <c r="AA20" s="54"/>
      <c r="AB20" s="54"/>
      <c r="AC20" s="54"/>
      <c r="AD20" s="54"/>
      <c r="AE20" s="54"/>
      <c r="AF20" s="54"/>
      <c r="AG20" s="54"/>
      <c r="AH20" s="54"/>
      <c r="AI20" s="54"/>
      <c r="AJ20" s="54"/>
      <c r="AK20" s="54"/>
      <c r="AL20" s="54"/>
      <c r="AM20" s="54"/>
      <c r="AN20" s="54"/>
      <c r="AO20" s="57"/>
      <c r="AP20" s="54"/>
      <c r="AQ20" s="57"/>
    </row>
    <row r="21" spans="1:43" ht="21" customHeight="1">
      <c r="A21" s="46"/>
      <c r="B21" s="46"/>
      <c r="C21" s="46"/>
      <c r="D21" s="46"/>
      <c r="E21" s="46"/>
      <c r="F21" s="47"/>
      <c r="G21" s="48"/>
      <c r="H21" s="46"/>
      <c r="I21" s="46"/>
      <c r="J21" s="50"/>
      <c r="K21" s="50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2"/>
      <c r="W21" s="50"/>
      <c r="X21" s="52"/>
      <c r="Y21" s="54"/>
      <c r="Z21" s="54"/>
      <c r="AA21" s="54"/>
      <c r="AB21" s="54"/>
      <c r="AC21" s="54"/>
      <c r="AD21" s="54"/>
      <c r="AE21" s="54"/>
      <c r="AF21" s="54"/>
      <c r="AG21" s="54"/>
      <c r="AH21" s="54"/>
      <c r="AI21" s="54"/>
      <c r="AJ21" s="54"/>
      <c r="AK21" s="54"/>
      <c r="AL21" s="54"/>
      <c r="AM21" s="54"/>
      <c r="AN21" s="54"/>
      <c r="AO21" s="57"/>
      <c r="AP21" s="54"/>
      <c r="AQ21" s="57"/>
    </row>
    <row r="22" spans="1:43" ht="21" customHeight="1">
      <c r="A22" s="46"/>
      <c r="B22" s="46"/>
      <c r="C22" s="46"/>
      <c r="D22" s="46"/>
      <c r="E22" s="46"/>
      <c r="F22" s="47"/>
      <c r="G22" s="48"/>
      <c r="H22" s="46"/>
      <c r="I22" s="46"/>
      <c r="J22" s="50"/>
      <c r="K22" s="50"/>
      <c r="L22" s="50"/>
      <c r="M22" s="50"/>
      <c r="N22" s="50"/>
      <c r="O22" s="50"/>
      <c r="P22" s="50"/>
      <c r="Q22" s="50"/>
      <c r="R22" s="50"/>
      <c r="S22" s="50"/>
      <c r="T22" s="50"/>
      <c r="U22" s="50"/>
      <c r="V22" s="52"/>
      <c r="W22" s="50"/>
      <c r="X22" s="52"/>
      <c r="Y22" s="54"/>
      <c r="Z22" s="54"/>
      <c r="AA22" s="54"/>
      <c r="AB22" s="54"/>
      <c r="AC22" s="54"/>
      <c r="AD22" s="54"/>
      <c r="AE22" s="54"/>
      <c r="AF22" s="54"/>
      <c r="AG22" s="54"/>
      <c r="AH22" s="54"/>
      <c r="AI22" s="54"/>
      <c r="AJ22" s="54"/>
      <c r="AK22" s="54"/>
      <c r="AL22" s="54"/>
      <c r="AM22" s="54"/>
      <c r="AN22" s="54"/>
      <c r="AO22" s="57"/>
      <c r="AP22" s="54"/>
      <c r="AQ22" s="57"/>
    </row>
    <row r="23" spans="1:43" ht="21" customHeight="1">
      <c r="A23" s="46"/>
      <c r="B23" s="46"/>
      <c r="C23" s="46"/>
      <c r="D23" s="46"/>
      <c r="E23" s="46"/>
      <c r="F23" s="47"/>
      <c r="G23" s="48"/>
      <c r="H23" s="46"/>
      <c r="I23" s="46"/>
      <c r="J23" s="50"/>
      <c r="K23" s="50"/>
      <c r="L23" s="50"/>
      <c r="M23" s="50"/>
      <c r="N23" s="50"/>
      <c r="O23" s="50"/>
      <c r="P23" s="50"/>
      <c r="Q23" s="50"/>
      <c r="R23" s="50"/>
      <c r="S23" s="50"/>
      <c r="T23" s="50"/>
      <c r="U23" s="50"/>
      <c r="V23" s="52"/>
      <c r="W23" s="50"/>
      <c r="X23" s="52"/>
      <c r="Y23" s="54"/>
      <c r="Z23" s="54"/>
      <c r="AA23" s="54"/>
      <c r="AB23" s="54"/>
      <c r="AC23" s="54"/>
      <c r="AD23" s="54"/>
      <c r="AE23" s="54"/>
      <c r="AF23" s="54"/>
      <c r="AG23" s="54"/>
      <c r="AH23" s="54"/>
      <c r="AI23" s="54"/>
      <c r="AJ23" s="54"/>
      <c r="AK23" s="54"/>
      <c r="AL23" s="54"/>
      <c r="AM23" s="54"/>
      <c r="AN23" s="54"/>
      <c r="AO23" s="57"/>
      <c r="AP23" s="54"/>
      <c r="AQ23" s="57"/>
    </row>
    <row r="24" spans="1:43" ht="21" customHeight="1">
      <c r="A24" s="46"/>
      <c r="B24" s="46"/>
      <c r="C24" s="46"/>
      <c r="D24" s="46"/>
      <c r="E24" s="46"/>
      <c r="F24" s="47"/>
      <c r="G24" s="48"/>
      <c r="H24" s="46"/>
      <c r="I24" s="46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2"/>
      <c r="W24" s="50"/>
      <c r="X24" s="52"/>
      <c r="Y24" s="54"/>
      <c r="Z24" s="54"/>
      <c r="AA24" s="54"/>
      <c r="AB24" s="54"/>
      <c r="AC24" s="54"/>
      <c r="AD24" s="54"/>
      <c r="AE24" s="54"/>
      <c r="AF24" s="54"/>
      <c r="AG24" s="54"/>
      <c r="AH24" s="54"/>
      <c r="AI24" s="54"/>
      <c r="AJ24" s="54"/>
      <c r="AK24" s="54"/>
      <c r="AL24" s="54"/>
      <c r="AM24" s="54"/>
      <c r="AN24" s="54"/>
      <c r="AO24" s="57"/>
      <c r="AP24" s="54"/>
      <c r="AQ24" s="57"/>
    </row>
    <row r="25" spans="1:43" ht="21" customHeight="1">
      <c r="A25" s="46"/>
      <c r="B25" s="46"/>
      <c r="C25" s="46"/>
      <c r="D25" s="46"/>
      <c r="E25" s="46"/>
      <c r="F25" s="47"/>
      <c r="G25" s="48"/>
      <c r="H25" s="46"/>
      <c r="I25" s="46"/>
      <c r="J25" s="50"/>
      <c r="K25" s="50"/>
      <c r="L25" s="50"/>
      <c r="M25" s="50"/>
      <c r="N25" s="50"/>
      <c r="O25" s="50"/>
      <c r="P25" s="50"/>
      <c r="Q25" s="50"/>
      <c r="R25" s="50"/>
      <c r="S25" s="50"/>
      <c r="T25" s="50"/>
      <c r="U25" s="50"/>
      <c r="V25" s="52"/>
      <c r="W25" s="50"/>
      <c r="X25" s="52"/>
      <c r="Y25" s="54"/>
      <c r="Z25" s="54"/>
      <c r="AA25" s="54"/>
      <c r="AB25" s="54"/>
      <c r="AC25" s="54"/>
      <c r="AD25" s="54"/>
      <c r="AE25" s="54"/>
      <c r="AF25" s="54"/>
      <c r="AG25" s="54"/>
      <c r="AH25" s="54"/>
      <c r="AI25" s="54"/>
      <c r="AJ25" s="54"/>
      <c r="AK25" s="54"/>
      <c r="AL25" s="54"/>
      <c r="AM25" s="54"/>
      <c r="AN25" s="54"/>
      <c r="AO25" s="57"/>
      <c r="AP25" s="54"/>
      <c r="AQ25" s="57"/>
    </row>
    <row r="26" spans="1:43" ht="21" customHeight="1">
      <c r="A26" s="46"/>
      <c r="B26" s="46"/>
      <c r="C26" s="46"/>
      <c r="D26" s="46"/>
      <c r="E26" s="46"/>
      <c r="F26" s="47"/>
      <c r="G26" s="48"/>
      <c r="H26" s="46"/>
      <c r="I26" s="46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2"/>
      <c r="W26" s="50"/>
      <c r="X26" s="52"/>
      <c r="Y26" s="54"/>
      <c r="Z26" s="54"/>
      <c r="AA26" s="54"/>
      <c r="AB26" s="54"/>
      <c r="AC26" s="54"/>
      <c r="AD26" s="54"/>
      <c r="AE26" s="54"/>
      <c r="AF26" s="54"/>
      <c r="AG26" s="54"/>
      <c r="AH26" s="54"/>
      <c r="AI26" s="54"/>
      <c r="AJ26" s="54"/>
      <c r="AK26" s="54"/>
      <c r="AL26" s="54"/>
      <c r="AM26" s="54"/>
      <c r="AN26" s="54"/>
      <c r="AO26" s="57"/>
      <c r="AP26" s="54"/>
      <c r="AQ26" s="57"/>
    </row>
    <row r="27" spans="1:43" ht="21" customHeight="1">
      <c r="A27" s="46"/>
      <c r="B27" s="46"/>
      <c r="C27" s="46"/>
      <c r="D27" s="46"/>
      <c r="E27" s="46"/>
      <c r="F27" s="47"/>
      <c r="G27" s="48"/>
      <c r="H27" s="46"/>
      <c r="I27" s="46"/>
      <c r="J27" s="50"/>
      <c r="K27" s="50"/>
      <c r="L27" s="50"/>
      <c r="M27" s="50"/>
      <c r="N27" s="50"/>
      <c r="O27" s="50"/>
      <c r="P27" s="50"/>
      <c r="Q27" s="50"/>
      <c r="R27" s="50"/>
      <c r="S27" s="50"/>
      <c r="T27" s="50"/>
      <c r="U27" s="50"/>
      <c r="V27" s="52"/>
      <c r="W27" s="50"/>
      <c r="X27" s="52"/>
      <c r="Y27" s="54"/>
      <c r="Z27" s="54"/>
      <c r="AA27" s="54"/>
      <c r="AB27" s="54"/>
      <c r="AC27" s="54"/>
      <c r="AD27" s="54"/>
      <c r="AE27" s="54"/>
      <c r="AF27" s="54"/>
      <c r="AG27" s="54"/>
      <c r="AH27" s="54"/>
      <c r="AI27" s="54"/>
      <c r="AJ27" s="54"/>
      <c r="AK27" s="54"/>
      <c r="AL27" s="54"/>
      <c r="AM27" s="54"/>
      <c r="AN27" s="54"/>
      <c r="AO27" s="57"/>
      <c r="AP27" s="54"/>
      <c r="AQ27" s="57"/>
    </row>
    <row r="28" spans="1:43" ht="21" customHeight="1">
      <c r="A28" s="46"/>
      <c r="B28" s="46"/>
      <c r="C28" s="46"/>
      <c r="D28" s="46"/>
      <c r="E28" s="46"/>
      <c r="F28" s="47"/>
      <c r="G28" s="48"/>
      <c r="H28" s="46"/>
      <c r="I28" s="46"/>
      <c r="J28" s="50"/>
      <c r="K28" s="50"/>
      <c r="L28" s="50"/>
      <c r="M28" s="50"/>
      <c r="N28" s="50"/>
      <c r="O28" s="50"/>
      <c r="P28" s="50"/>
      <c r="Q28" s="50"/>
      <c r="R28" s="50"/>
      <c r="S28" s="50"/>
      <c r="T28" s="50"/>
      <c r="U28" s="50"/>
      <c r="V28" s="52"/>
      <c r="W28" s="50"/>
      <c r="X28" s="52"/>
      <c r="Y28" s="54"/>
      <c r="Z28" s="54"/>
      <c r="AA28" s="54"/>
      <c r="AB28" s="54"/>
      <c r="AC28" s="54"/>
      <c r="AD28" s="54"/>
      <c r="AE28" s="54"/>
      <c r="AF28" s="54"/>
      <c r="AG28" s="54"/>
      <c r="AH28" s="54"/>
      <c r="AI28" s="54"/>
      <c r="AJ28" s="54"/>
      <c r="AK28" s="54"/>
      <c r="AL28" s="54"/>
      <c r="AM28" s="54"/>
      <c r="AN28" s="54"/>
      <c r="AO28" s="57"/>
      <c r="AP28" s="54"/>
      <c r="AQ28" s="57"/>
    </row>
    <row r="29" spans="1:43" ht="21" customHeight="1">
      <c r="A29" s="46"/>
      <c r="B29" s="46"/>
      <c r="C29" s="46"/>
      <c r="D29" s="46"/>
      <c r="E29" s="46"/>
      <c r="F29" s="47"/>
      <c r="G29" s="48"/>
      <c r="H29" s="46"/>
      <c r="I29" s="46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2"/>
      <c r="W29" s="50"/>
      <c r="X29" s="52"/>
      <c r="Y29" s="54"/>
      <c r="Z29" s="54"/>
      <c r="AA29" s="54"/>
      <c r="AB29" s="54"/>
      <c r="AC29" s="54"/>
      <c r="AD29" s="54"/>
      <c r="AE29" s="54"/>
      <c r="AF29" s="54"/>
      <c r="AG29" s="54"/>
      <c r="AH29" s="54"/>
      <c r="AI29" s="54"/>
      <c r="AJ29" s="54"/>
      <c r="AK29" s="54"/>
      <c r="AL29" s="54"/>
      <c r="AM29" s="54"/>
      <c r="AN29" s="54"/>
      <c r="AO29" s="57"/>
      <c r="AP29" s="54"/>
      <c r="AQ29" s="57"/>
    </row>
    <row r="30" spans="1:43" ht="21" customHeight="1">
      <c r="A30" s="46"/>
      <c r="B30" s="46"/>
      <c r="C30" s="46"/>
      <c r="D30" s="46"/>
      <c r="E30" s="46"/>
      <c r="F30" s="47"/>
      <c r="G30" s="48"/>
      <c r="H30" s="46"/>
      <c r="I30" s="46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2"/>
      <c r="W30" s="50"/>
      <c r="X30" s="52"/>
      <c r="Y30" s="54"/>
      <c r="Z30" s="54"/>
      <c r="AA30" s="54"/>
      <c r="AB30" s="54"/>
      <c r="AC30" s="54"/>
      <c r="AD30" s="54"/>
      <c r="AE30" s="54"/>
      <c r="AF30" s="54"/>
      <c r="AG30" s="54"/>
      <c r="AH30" s="54"/>
      <c r="AI30" s="54"/>
      <c r="AJ30" s="54"/>
      <c r="AK30" s="54"/>
      <c r="AL30" s="54"/>
      <c r="AM30" s="54"/>
      <c r="AN30" s="54"/>
      <c r="AO30" s="57"/>
      <c r="AP30" s="54"/>
      <c r="AQ30" s="57"/>
    </row>
    <row r="31" spans="1:43" ht="21" customHeight="1">
      <c r="A31" s="46"/>
      <c r="B31" s="46"/>
      <c r="C31" s="46"/>
      <c r="D31" s="46"/>
      <c r="E31" s="46"/>
      <c r="F31" s="47"/>
      <c r="G31" s="48"/>
      <c r="H31" s="46"/>
      <c r="I31" s="46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2"/>
      <c r="W31" s="50"/>
      <c r="X31" s="52"/>
      <c r="Y31" s="54"/>
      <c r="Z31" s="54"/>
      <c r="AA31" s="54"/>
      <c r="AB31" s="54"/>
      <c r="AC31" s="54"/>
      <c r="AD31" s="54"/>
      <c r="AE31" s="54"/>
      <c r="AF31" s="54"/>
      <c r="AG31" s="54"/>
      <c r="AH31" s="54"/>
      <c r="AI31" s="54"/>
      <c r="AJ31" s="54"/>
      <c r="AK31" s="54"/>
      <c r="AL31" s="54"/>
      <c r="AM31" s="54"/>
      <c r="AN31" s="54"/>
      <c r="AO31" s="57"/>
      <c r="AP31" s="54"/>
      <c r="AQ31" s="57"/>
    </row>
    <row r="32" spans="1:43" ht="21" customHeight="1">
      <c r="A32" s="46"/>
      <c r="B32" s="46"/>
      <c r="C32" s="46"/>
      <c r="D32" s="46"/>
      <c r="E32" s="46"/>
      <c r="F32" s="47"/>
      <c r="G32" s="48"/>
      <c r="H32" s="46"/>
      <c r="I32" s="46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  <c r="U32" s="50"/>
      <c r="V32" s="52"/>
      <c r="W32" s="50"/>
      <c r="X32" s="52"/>
      <c r="Y32" s="54"/>
      <c r="Z32" s="54"/>
      <c r="AA32" s="54"/>
      <c r="AB32" s="54"/>
      <c r="AC32" s="54"/>
      <c r="AD32" s="54"/>
      <c r="AE32" s="54"/>
      <c r="AF32" s="54"/>
      <c r="AG32" s="54"/>
      <c r="AH32" s="54"/>
      <c r="AI32" s="54"/>
      <c r="AJ32" s="54"/>
      <c r="AK32" s="54"/>
      <c r="AL32" s="54"/>
      <c r="AM32" s="54"/>
      <c r="AN32" s="54"/>
      <c r="AO32" s="57"/>
      <c r="AP32" s="54"/>
      <c r="AQ32" s="57"/>
    </row>
    <row r="33" spans="1:43" ht="21" customHeight="1">
      <c r="A33" s="46"/>
      <c r="B33" s="46"/>
      <c r="C33" s="46"/>
      <c r="D33" s="46"/>
      <c r="E33" s="46"/>
      <c r="F33" s="47"/>
      <c r="G33" s="48"/>
      <c r="H33" s="46"/>
      <c r="I33" s="46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2"/>
      <c r="W33" s="50"/>
      <c r="X33" s="52"/>
      <c r="Y33" s="54"/>
      <c r="Z33" s="54"/>
      <c r="AA33" s="54"/>
      <c r="AB33" s="54"/>
      <c r="AC33" s="54"/>
      <c r="AD33" s="54"/>
      <c r="AE33" s="54"/>
      <c r="AF33" s="54"/>
      <c r="AG33" s="54"/>
      <c r="AH33" s="54"/>
      <c r="AI33" s="54"/>
      <c r="AJ33" s="54"/>
      <c r="AK33" s="54"/>
      <c r="AL33" s="54"/>
      <c r="AM33" s="54"/>
      <c r="AN33" s="54"/>
      <c r="AO33" s="57"/>
      <c r="AP33" s="54"/>
      <c r="AQ33" s="57"/>
    </row>
    <row r="34" spans="1:43" ht="21" customHeight="1">
      <c r="A34" s="46"/>
      <c r="B34" s="46"/>
      <c r="C34" s="46"/>
      <c r="D34" s="46"/>
      <c r="E34" s="46"/>
      <c r="F34" s="47"/>
      <c r="G34" s="48"/>
      <c r="H34" s="46"/>
      <c r="I34" s="46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2"/>
      <c r="W34" s="50"/>
      <c r="X34" s="52"/>
      <c r="Y34" s="54"/>
      <c r="Z34" s="54"/>
      <c r="AA34" s="54"/>
      <c r="AB34" s="54"/>
      <c r="AC34" s="54"/>
      <c r="AD34" s="54"/>
      <c r="AE34" s="54"/>
      <c r="AF34" s="54"/>
      <c r="AG34" s="54"/>
      <c r="AH34" s="54"/>
      <c r="AI34" s="54"/>
      <c r="AJ34" s="54"/>
      <c r="AK34" s="54"/>
      <c r="AL34" s="54"/>
      <c r="AM34" s="54"/>
      <c r="AN34" s="54"/>
      <c r="AO34" s="56"/>
      <c r="AP34" s="54"/>
      <c r="AQ34" s="57"/>
    </row>
    <row r="35" spans="1:43" ht="21" customHeight="1">
      <c r="A35" s="46"/>
      <c r="B35" s="46"/>
      <c r="C35" s="46"/>
      <c r="D35" s="46"/>
      <c r="E35" s="46"/>
      <c r="F35" s="47"/>
      <c r="G35" s="48"/>
      <c r="H35" s="46"/>
      <c r="I35" s="46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2"/>
      <c r="W35" s="50"/>
      <c r="X35" s="52"/>
      <c r="Y35" s="54"/>
      <c r="Z35" s="54"/>
      <c r="AA35" s="54"/>
      <c r="AB35" s="54"/>
      <c r="AC35" s="54"/>
      <c r="AD35" s="54"/>
      <c r="AE35" s="54"/>
      <c r="AF35" s="54"/>
      <c r="AG35" s="54"/>
      <c r="AH35" s="54"/>
      <c r="AI35" s="54"/>
      <c r="AJ35" s="54"/>
      <c r="AK35" s="54"/>
      <c r="AL35" s="54"/>
      <c r="AM35" s="54"/>
      <c r="AN35" s="54"/>
      <c r="AO35" s="57"/>
      <c r="AP35" s="54"/>
      <c r="AQ35" s="57"/>
    </row>
    <row r="36" spans="1:43" ht="21" customHeight="1">
      <c r="A36" s="46"/>
      <c r="B36" s="46"/>
      <c r="C36" s="46"/>
      <c r="D36" s="46"/>
      <c r="E36" s="46"/>
      <c r="F36" s="47"/>
      <c r="G36" s="48"/>
      <c r="H36" s="46"/>
      <c r="I36" s="46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2"/>
      <c r="W36" s="50"/>
      <c r="X36" s="52"/>
      <c r="Y36" s="54"/>
      <c r="Z36" s="54"/>
      <c r="AA36" s="54"/>
      <c r="AB36" s="54"/>
      <c r="AC36" s="54"/>
      <c r="AD36" s="54"/>
      <c r="AE36" s="54"/>
      <c r="AF36" s="54"/>
      <c r="AG36" s="54"/>
      <c r="AH36" s="54"/>
      <c r="AI36" s="54"/>
      <c r="AJ36" s="54"/>
      <c r="AK36" s="54"/>
      <c r="AL36" s="54"/>
      <c r="AM36" s="54"/>
      <c r="AN36" s="54"/>
      <c r="AO36" s="57"/>
      <c r="AP36" s="54"/>
      <c r="AQ36" s="57"/>
    </row>
    <row r="37" spans="1:43" ht="21" customHeight="1">
      <c r="A37" s="46"/>
      <c r="B37" s="46"/>
      <c r="C37" s="46"/>
      <c r="D37" s="46"/>
      <c r="E37" s="46"/>
      <c r="F37" s="47"/>
      <c r="G37" s="48"/>
      <c r="H37" s="46"/>
      <c r="I37" s="46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2"/>
      <c r="W37" s="50"/>
      <c r="X37" s="52"/>
      <c r="Y37" s="54"/>
      <c r="Z37" s="54"/>
      <c r="AA37" s="54"/>
      <c r="AB37" s="54"/>
      <c r="AC37" s="54"/>
      <c r="AD37" s="54"/>
      <c r="AE37" s="54"/>
      <c r="AF37" s="54"/>
      <c r="AG37" s="54"/>
      <c r="AH37" s="54"/>
      <c r="AI37" s="54"/>
      <c r="AJ37" s="54"/>
      <c r="AK37" s="54"/>
      <c r="AL37" s="54"/>
      <c r="AM37" s="54"/>
      <c r="AN37" s="54"/>
      <c r="AO37" s="57"/>
      <c r="AP37" s="54"/>
      <c r="AQ37" s="57"/>
    </row>
    <row r="38" spans="1:43" ht="21" customHeight="1">
      <c r="A38" s="46"/>
      <c r="B38" s="46"/>
      <c r="C38" s="46"/>
      <c r="D38" s="46"/>
      <c r="E38" s="46"/>
      <c r="F38" s="47"/>
      <c r="G38" s="48"/>
      <c r="H38" s="46"/>
      <c r="I38" s="46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2"/>
      <c r="W38" s="50"/>
      <c r="X38" s="52"/>
      <c r="Y38" s="54"/>
      <c r="Z38" s="54"/>
      <c r="AA38" s="54"/>
      <c r="AB38" s="54"/>
      <c r="AC38" s="54"/>
      <c r="AD38" s="54"/>
      <c r="AE38" s="54"/>
      <c r="AF38" s="54"/>
      <c r="AG38" s="54"/>
      <c r="AH38" s="54"/>
      <c r="AI38" s="54"/>
      <c r="AJ38" s="54"/>
      <c r="AK38" s="54"/>
      <c r="AL38" s="54"/>
      <c r="AM38" s="54"/>
      <c r="AN38" s="54"/>
      <c r="AO38" s="57"/>
      <c r="AP38" s="54"/>
      <c r="AQ38" s="57"/>
    </row>
    <row r="39" spans="1:43" ht="21" customHeight="1">
      <c r="A39" s="46"/>
      <c r="B39" s="46"/>
      <c r="C39" s="46"/>
      <c r="D39" s="46"/>
      <c r="E39" s="46"/>
      <c r="F39" s="47"/>
      <c r="G39" s="48"/>
      <c r="H39" s="46"/>
      <c r="I39" s="46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2"/>
      <c r="W39" s="50"/>
      <c r="X39" s="52"/>
      <c r="Y39" s="54"/>
      <c r="Z39" s="54"/>
      <c r="AA39" s="54"/>
      <c r="AB39" s="54"/>
      <c r="AC39" s="54"/>
      <c r="AD39" s="54"/>
      <c r="AE39" s="54"/>
      <c r="AF39" s="54"/>
      <c r="AG39" s="54"/>
      <c r="AH39" s="54"/>
      <c r="AI39" s="54"/>
      <c r="AJ39" s="54"/>
      <c r="AK39" s="54"/>
      <c r="AL39" s="54"/>
      <c r="AM39" s="54"/>
      <c r="AN39" s="54"/>
      <c r="AO39" s="57"/>
      <c r="AP39" s="54"/>
      <c r="AQ39" s="57"/>
    </row>
    <row r="40" spans="1:43" ht="21" customHeight="1">
      <c r="A40" s="46"/>
      <c r="B40" s="46"/>
      <c r="C40" s="46"/>
      <c r="D40" s="46"/>
      <c r="E40" s="46"/>
      <c r="F40" s="47"/>
      <c r="G40" s="48"/>
      <c r="H40" s="46"/>
      <c r="I40" s="46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2"/>
      <c r="W40" s="50"/>
      <c r="X40" s="52"/>
      <c r="Y40" s="54"/>
      <c r="Z40" s="54"/>
      <c r="AA40" s="54"/>
      <c r="AB40" s="54"/>
      <c r="AC40" s="54"/>
      <c r="AD40" s="54"/>
      <c r="AE40" s="54"/>
      <c r="AF40" s="54"/>
      <c r="AG40" s="54"/>
      <c r="AH40" s="54"/>
      <c r="AI40" s="54"/>
      <c r="AJ40" s="54"/>
      <c r="AK40" s="54"/>
      <c r="AL40" s="54"/>
      <c r="AM40" s="54"/>
      <c r="AN40" s="54"/>
      <c r="AO40" s="57"/>
      <c r="AP40" s="54"/>
      <c r="AQ40" s="57"/>
    </row>
    <row r="41" spans="1:43" ht="21" customHeight="1">
      <c r="A41" s="46"/>
      <c r="B41" s="46"/>
      <c r="C41" s="46"/>
      <c r="D41" s="46"/>
      <c r="E41" s="46"/>
      <c r="F41" s="47"/>
      <c r="G41" s="48"/>
      <c r="H41" s="46"/>
      <c r="I41" s="46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2"/>
      <c r="W41" s="50"/>
      <c r="X41" s="52"/>
      <c r="Y41" s="54"/>
      <c r="Z41" s="54"/>
      <c r="AA41" s="54"/>
      <c r="AB41" s="54"/>
      <c r="AC41" s="54"/>
      <c r="AD41" s="54"/>
      <c r="AE41" s="54"/>
      <c r="AF41" s="54"/>
      <c r="AG41" s="54"/>
      <c r="AH41" s="54"/>
      <c r="AI41" s="54"/>
      <c r="AJ41" s="54"/>
      <c r="AK41" s="54"/>
      <c r="AL41" s="54"/>
      <c r="AM41" s="54"/>
      <c r="AN41" s="54"/>
      <c r="AO41" s="57"/>
      <c r="AP41" s="54"/>
      <c r="AQ41" s="57"/>
    </row>
    <row r="42" spans="1:43" ht="21" customHeight="1">
      <c r="A42" s="46"/>
      <c r="B42" s="46"/>
      <c r="C42" s="46"/>
      <c r="D42" s="46"/>
      <c r="E42" s="46"/>
      <c r="F42" s="47"/>
      <c r="G42" s="48"/>
      <c r="H42" s="46"/>
      <c r="I42" s="46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2"/>
      <c r="W42" s="50"/>
      <c r="X42" s="52"/>
      <c r="Y42" s="54"/>
      <c r="Z42" s="54"/>
      <c r="AA42" s="54"/>
      <c r="AB42" s="54"/>
      <c r="AC42" s="54"/>
      <c r="AD42" s="54"/>
      <c r="AE42" s="54"/>
      <c r="AF42" s="54"/>
      <c r="AG42" s="54"/>
      <c r="AH42" s="54"/>
      <c r="AI42" s="54"/>
      <c r="AJ42" s="54"/>
      <c r="AK42" s="54"/>
      <c r="AL42" s="54"/>
      <c r="AM42" s="54"/>
      <c r="AN42" s="54"/>
      <c r="AO42" s="56"/>
      <c r="AP42" s="54"/>
      <c r="AQ42" s="57"/>
    </row>
    <row r="43" spans="1:43" ht="21" customHeight="1">
      <c r="A43" s="46"/>
      <c r="B43" s="46"/>
      <c r="C43" s="46"/>
      <c r="D43" s="46"/>
      <c r="E43" s="46"/>
      <c r="F43" s="47"/>
      <c r="G43" s="48"/>
      <c r="H43" s="46"/>
      <c r="I43" s="46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2"/>
      <c r="W43" s="50"/>
      <c r="X43" s="52"/>
      <c r="Y43" s="54"/>
      <c r="Z43" s="54"/>
      <c r="AA43" s="54"/>
      <c r="AB43" s="54"/>
      <c r="AC43" s="54"/>
      <c r="AD43" s="54"/>
      <c r="AE43" s="54"/>
      <c r="AF43" s="54"/>
      <c r="AG43" s="54"/>
      <c r="AH43" s="54"/>
      <c r="AI43" s="54"/>
      <c r="AJ43" s="54"/>
      <c r="AK43" s="54"/>
      <c r="AL43" s="54"/>
      <c r="AM43" s="54"/>
      <c r="AN43" s="54"/>
      <c r="AO43" s="57"/>
      <c r="AP43" s="54"/>
      <c r="AQ43" s="57"/>
    </row>
    <row r="44" spans="1:43" ht="21" customHeight="1">
      <c r="A44" s="46"/>
      <c r="B44" s="46"/>
      <c r="C44" s="46"/>
      <c r="D44" s="46"/>
      <c r="E44" s="46"/>
      <c r="F44" s="47"/>
      <c r="G44" s="48"/>
      <c r="H44" s="46"/>
      <c r="I44" s="46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2"/>
      <c r="W44" s="50"/>
      <c r="X44" s="52"/>
      <c r="Y44" s="54"/>
      <c r="Z44" s="54"/>
      <c r="AA44" s="54"/>
      <c r="AB44" s="54"/>
      <c r="AC44" s="54"/>
      <c r="AD44" s="54"/>
      <c r="AE44" s="54"/>
      <c r="AF44" s="54"/>
      <c r="AG44" s="54"/>
      <c r="AH44" s="54"/>
      <c r="AI44" s="54"/>
      <c r="AJ44" s="54"/>
      <c r="AK44" s="54"/>
      <c r="AL44" s="54"/>
      <c r="AM44" s="54"/>
      <c r="AN44" s="54"/>
      <c r="AO44" s="57"/>
      <c r="AP44" s="54"/>
      <c r="AQ44" s="57"/>
    </row>
    <row r="45" spans="1:43" ht="21" customHeight="1">
      <c r="A45" s="46"/>
      <c r="B45" s="46"/>
      <c r="C45" s="46"/>
      <c r="D45" s="46"/>
      <c r="E45" s="46"/>
      <c r="F45" s="47"/>
      <c r="G45" s="48"/>
      <c r="H45" s="46"/>
      <c r="I45" s="46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2"/>
      <c r="W45" s="50"/>
      <c r="X45" s="52"/>
      <c r="Y45" s="54"/>
      <c r="Z45" s="54"/>
      <c r="AA45" s="54"/>
      <c r="AB45" s="54"/>
      <c r="AC45" s="54"/>
      <c r="AD45" s="54"/>
      <c r="AE45" s="54"/>
      <c r="AF45" s="54"/>
      <c r="AG45" s="54"/>
      <c r="AH45" s="54"/>
      <c r="AI45" s="54"/>
      <c r="AJ45" s="54"/>
      <c r="AK45" s="54"/>
      <c r="AL45" s="54"/>
      <c r="AM45" s="54"/>
      <c r="AN45" s="54"/>
      <c r="AO45" s="57"/>
      <c r="AP45" s="54"/>
      <c r="AQ45" s="57"/>
    </row>
    <row r="46" spans="1:43" ht="21" customHeight="1">
      <c r="A46" s="46"/>
      <c r="B46" s="46"/>
      <c r="C46" s="46"/>
      <c r="D46" s="46"/>
      <c r="E46" s="46"/>
      <c r="F46" s="47"/>
      <c r="G46" s="48"/>
      <c r="H46" s="46"/>
      <c r="I46" s="46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2"/>
      <c r="W46" s="50"/>
      <c r="X46" s="52"/>
      <c r="Y46" s="54"/>
      <c r="Z46" s="54"/>
      <c r="AA46" s="54"/>
      <c r="AB46" s="54"/>
      <c r="AC46" s="54"/>
      <c r="AD46" s="54"/>
      <c r="AE46" s="54"/>
      <c r="AF46" s="54"/>
      <c r="AG46" s="54"/>
      <c r="AH46" s="54"/>
      <c r="AI46" s="54"/>
      <c r="AJ46" s="54"/>
      <c r="AK46" s="54"/>
      <c r="AL46" s="54"/>
      <c r="AM46" s="54"/>
      <c r="AN46" s="54"/>
      <c r="AO46" s="57"/>
      <c r="AP46" s="54"/>
      <c r="AQ46" s="57"/>
    </row>
    <row r="47" spans="1:43" ht="21" customHeight="1">
      <c r="A47" s="46"/>
      <c r="B47" s="46"/>
      <c r="C47" s="46"/>
      <c r="D47" s="46"/>
      <c r="E47" s="46"/>
      <c r="F47" s="47"/>
      <c r="G47" s="48"/>
      <c r="H47" s="46"/>
      <c r="I47" s="46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2"/>
      <c r="W47" s="50"/>
      <c r="X47" s="52"/>
      <c r="Y47" s="54"/>
      <c r="Z47" s="54"/>
      <c r="AA47" s="54"/>
      <c r="AB47" s="54"/>
      <c r="AC47" s="54"/>
      <c r="AD47" s="54"/>
      <c r="AE47" s="54"/>
      <c r="AF47" s="54"/>
      <c r="AG47" s="54"/>
      <c r="AH47" s="54"/>
      <c r="AI47" s="54"/>
      <c r="AJ47" s="54"/>
      <c r="AK47" s="54"/>
      <c r="AL47" s="54"/>
      <c r="AM47" s="54"/>
      <c r="AN47" s="54"/>
      <c r="AO47" s="57"/>
      <c r="AP47" s="54"/>
      <c r="AQ47" s="57"/>
    </row>
    <row r="48" spans="1:43" ht="21" customHeight="1">
      <c r="A48" s="46"/>
      <c r="B48" s="46"/>
      <c r="C48" s="46"/>
      <c r="D48" s="46"/>
      <c r="E48" s="46"/>
      <c r="F48" s="47"/>
      <c r="G48" s="48"/>
      <c r="H48" s="46"/>
      <c r="I48" s="46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2"/>
      <c r="W48" s="50"/>
      <c r="X48" s="52"/>
      <c r="Y48" s="54"/>
      <c r="Z48" s="54"/>
      <c r="AA48" s="54"/>
      <c r="AB48" s="54"/>
      <c r="AC48" s="54"/>
      <c r="AD48" s="54"/>
      <c r="AE48" s="54"/>
      <c r="AF48" s="54"/>
      <c r="AG48" s="54"/>
      <c r="AH48" s="54"/>
      <c r="AI48" s="54"/>
      <c r="AJ48" s="54"/>
      <c r="AK48" s="54"/>
      <c r="AL48" s="54"/>
      <c r="AM48" s="54"/>
      <c r="AN48" s="54"/>
      <c r="AO48" s="57"/>
      <c r="AP48" s="54"/>
      <c r="AQ48" s="57"/>
    </row>
    <row r="49" spans="1:43" ht="21" customHeight="1">
      <c r="A49" s="46"/>
      <c r="B49" s="46"/>
      <c r="C49" s="46"/>
      <c r="D49" s="46"/>
      <c r="E49" s="46"/>
      <c r="F49" s="47"/>
      <c r="G49" s="48"/>
      <c r="H49" s="46"/>
      <c r="I49" s="46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2"/>
      <c r="W49" s="50"/>
      <c r="X49" s="52"/>
      <c r="Y49" s="54"/>
      <c r="Z49" s="54"/>
      <c r="AA49" s="54"/>
      <c r="AB49" s="54"/>
      <c r="AC49" s="54"/>
      <c r="AD49" s="54"/>
      <c r="AE49" s="54"/>
      <c r="AF49" s="54"/>
      <c r="AG49" s="54"/>
      <c r="AH49" s="54"/>
      <c r="AI49" s="54"/>
      <c r="AJ49" s="54"/>
      <c r="AK49" s="54"/>
      <c r="AL49" s="54"/>
      <c r="AM49" s="54"/>
      <c r="AN49" s="54"/>
      <c r="AO49" s="57"/>
      <c r="AP49" s="54"/>
      <c r="AQ49" s="57"/>
    </row>
    <row r="50" spans="1:43" ht="21" customHeight="1">
      <c r="A50" s="46"/>
      <c r="B50" s="46"/>
      <c r="C50" s="46"/>
      <c r="D50" s="46"/>
      <c r="E50" s="46"/>
      <c r="F50" s="47"/>
      <c r="G50" s="48"/>
      <c r="H50" s="46"/>
      <c r="I50" s="46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2"/>
      <c r="W50" s="50"/>
      <c r="X50" s="52"/>
      <c r="Y50" s="54"/>
      <c r="Z50" s="54"/>
      <c r="AA50" s="54"/>
      <c r="AB50" s="54"/>
      <c r="AC50" s="54"/>
      <c r="AD50" s="54"/>
      <c r="AE50" s="54"/>
      <c r="AF50" s="54"/>
      <c r="AG50" s="54"/>
      <c r="AH50" s="54"/>
      <c r="AI50" s="54"/>
      <c r="AJ50" s="54"/>
      <c r="AK50" s="54"/>
      <c r="AL50" s="54"/>
      <c r="AM50" s="54"/>
      <c r="AN50" s="54"/>
      <c r="AO50" s="56"/>
      <c r="AP50" s="54"/>
      <c r="AQ50" s="57"/>
    </row>
    <row r="51" spans="1:43" ht="21" customHeight="1">
      <c r="A51" s="46"/>
      <c r="B51" s="46"/>
      <c r="C51" s="46"/>
      <c r="D51" s="46"/>
      <c r="E51" s="46"/>
      <c r="F51" s="47"/>
      <c r="G51" s="48"/>
      <c r="H51" s="46"/>
      <c r="I51" s="46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2"/>
      <c r="W51" s="50"/>
      <c r="X51" s="52"/>
      <c r="Y51" s="54"/>
      <c r="Z51" s="54"/>
      <c r="AA51" s="54"/>
      <c r="AB51" s="54"/>
      <c r="AC51" s="54"/>
      <c r="AD51" s="54"/>
      <c r="AE51" s="54"/>
      <c r="AF51" s="54"/>
      <c r="AG51" s="54"/>
      <c r="AH51" s="54"/>
      <c r="AI51" s="54"/>
      <c r="AJ51" s="54"/>
      <c r="AK51" s="54"/>
      <c r="AL51" s="54"/>
      <c r="AM51" s="54"/>
      <c r="AN51" s="54"/>
      <c r="AO51" s="57"/>
      <c r="AP51" s="54"/>
      <c r="AQ51" s="57"/>
    </row>
    <row r="52" spans="1:43" ht="21" customHeight="1">
      <c r="A52" s="46"/>
      <c r="B52" s="46"/>
      <c r="C52" s="46"/>
      <c r="D52" s="46"/>
      <c r="E52" s="46"/>
      <c r="F52" s="47"/>
      <c r="G52" s="48"/>
      <c r="H52" s="46"/>
      <c r="I52" s="46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2"/>
      <c r="W52" s="50"/>
      <c r="X52" s="52"/>
      <c r="Y52" s="54"/>
      <c r="Z52" s="54"/>
      <c r="AA52" s="54"/>
      <c r="AB52" s="54"/>
      <c r="AC52" s="54"/>
      <c r="AD52" s="54"/>
      <c r="AE52" s="54"/>
      <c r="AF52" s="54"/>
      <c r="AG52" s="54"/>
      <c r="AH52" s="54"/>
      <c r="AI52" s="54"/>
      <c r="AJ52" s="54"/>
      <c r="AK52" s="54"/>
      <c r="AL52" s="54"/>
      <c r="AM52" s="54"/>
      <c r="AN52" s="54"/>
      <c r="AO52" s="57"/>
      <c r="AP52" s="54"/>
      <c r="AQ52" s="57"/>
    </row>
    <row r="53" spans="1:43" ht="21" customHeight="1">
      <c r="A53" s="46"/>
      <c r="B53" s="46"/>
      <c r="C53" s="46"/>
      <c r="D53" s="46"/>
      <c r="E53" s="46"/>
      <c r="F53" s="47"/>
      <c r="G53" s="48"/>
      <c r="H53" s="46"/>
      <c r="I53" s="46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2"/>
      <c r="W53" s="50"/>
      <c r="X53" s="52"/>
      <c r="Y53" s="54"/>
      <c r="Z53" s="54"/>
      <c r="AA53" s="54"/>
      <c r="AB53" s="54"/>
      <c r="AC53" s="54"/>
      <c r="AD53" s="54"/>
      <c r="AE53" s="54"/>
      <c r="AF53" s="54"/>
      <c r="AG53" s="54"/>
      <c r="AH53" s="54"/>
      <c r="AI53" s="54"/>
      <c r="AJ53" s="54"/>
      <c r="AK53" s="54"/>
      <c r="AL53" s="54"/>
      <c r="AM53" s="54"/>
      <c r="AN53" s="54"/>
      <c r="AO53" s="57"/>
      <c r="AP53" s="54"/>
      <c r="AQ53" s="57"/>
    </row>
    <row r="54" spans="1:43" ht="21" customHeight="1">
      <c r="A54" s="46"/>
      <c r="B54" s="46"/>
      <c r="C54" s="46"/>
      <c r="D54" s="46"/>
      <c r="E54" s="46"/>
      <c r="F54" s="47"/>
      <c r="G54" s="48"/>
      <c r="H54" s="46"/>
      <c r="I54" s="46"/>
      <c r="J54" s="50"/>
      <c r="K54" s="50"/>
      <c r="L54" s="50"/>
      <c r="M54" s="50"/>
      <c r="N54" s="50"/>
      <c r="O54" s="50"/>
      <c r="P54" s="50"/>
      <c r="Q54" s="50"/>
      <c r="R54" s="50"/>
      <c r="S54" s="50"/>
      <c r="T54" s="50"/>
      <c r="U54" s="50"/>
      <c r="V54" s="52"/>
      <c r="W54" s="50"/>
      <c r="X54" s="52"/>
      <c r="Y54" s="54"/>
      <c r="Z54" s="54"/>
      <c r="AA54" s="54"/>
      <c r="AB54" s="54"/>
      <c r="AC54" s="54"/>
      <c r="AD54" s="54"/>
      <c r="AE54" s="54"/>
      <c r="AF54" s="54"/>
      <c r="AG54" s="54"/>
      <c r="AH54" s="54"/>
      <c r="AI54" s="54"/>
      <c r="AJ54" s="54"/>
      <c r="AK54" s="54"/>
      <c r="AL54" s="54"/>
      <c r="AM54" s="54"/>
      <c r="AN54" s="54"/>
      <c r="AO54" s="57"/>
      <c r="AP54" s="54"/>
      <c r="AQ54" s="57"/>
    </row>
    <row r="55" spans="1:43" ht="21" customHeight="1">
      <c r="A55" s="46"/>
      <c r="B55" s="46"/>
      <c r="C55" s="46"/>
      <c r="D55" s="46"/>
      <c r="E55" s="46"/>
      <c r="F55" s="47"/>
      <c r="G55" s="48"/>
      <c r="H55" s="46"/>
      <c r="I55" s="46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2"/>
      <c r="W55" s="50"/>
      <c r="X55" s="52"/>
      <c r="Y55" s="54"/>
      <c r="Z55" s="54"/>
      <c r="AA55" s="54"/>
      <c r="AB55" s="54"/>
      <c r="AC55" s="54"/>
      <c r="AD55" s="54"/>
      <c r="AE55" s="54"/>
      <c r="AF55" s="54"/>
      <c r="AG55" s="54"/>
      <c r="AH55" s="54"/>
      <c r="AI55" s="54"/>
      <c r="AJ55" s="54"/>
      <c r="AK55" s="54"/>
      <c r="AL55" s="54"/>
      <c r="AM55" s="54"/>
      <c r="AN55" s="54"/>
      <c r="AO55" s="57"/>
      <c r="AP55" s="54"/>
      <c r="AQ55" s="57"/>
    </row>
    <row r="56" spans="1:43" ht="21" customHeight="1">
      <c r="A56" s="46"/>
      <c r="B56" s="46"/>
      <c r="C56" s="46"/>
      <c r="D56" s="46"/>
      <c r="E56" s="46"/>
      <c r="F56" s="47"/>
      <c r="G56" s="48"/>
      <c r="H56" s="46"/>
      <c r="I56" s="46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2"/>
      <c r="W56" s="50"/>
      <c r="X56" s="52"/>
      <c r="Y56" s="54"/>
      <c r="Z56" s="54"/>
      <c r="AA56" s="54"/>
      <c r="AB56" s="54"/>
      <c r="AC56" s="54"/>
      <c r="AD56" s="54"/>
      <c r="AE56" s="54"/>
      <c r="AF56" s="54"/>
      <c r="AG56" s="54"/>
      <c r="AH56" s="54"/>
      <c r="AI56" s="54"/>
      <c r="AJ56" s="54"/>
      <c r="AK56" s="54"/>
      <c r="AL56" s="54"/>
      <c r="AM56" s="54"/>
      <c r="AN56" s="54"/>
      <c r="AO56" s="57"/>
      <c r="AP56" s="54"/>
      <c r="AQ56" s="57"/>
    </row>
    <row r="57" spans="1:43" ht="21" customHeight="1">
      <c r="A57" s="46"/>
      <c r="B57" s="46"/>
      <c r="C57" s="46"/>
      <c r="D57" s="46"/>
      <c r="E57" s="46"/>
      <c r="F57" s="47"/>
      <c r="G57" s="48"/>
      <c r="H57" s="46"/>
      <c r="I57" s="46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2"/>
      <c r="W57" s="50"/>
      <c r="X57" s="52"/>
      <c r="Y57" s="54"/>
      <c r="Z57" s="54"/>
      <c r="AA57" s="54"/>
      <c r="AB57" s="54"/>
      <c r="AC57" s="54"/>
      <c r="AD57" s="54"/>
      <c r="AE57" s="54"/>
      <c r="AF57" s="54"/>
      <c r="AG57" s="54"/>
      <c r="AH57" s="54"/>
      <c r="AI57" s="54"/>
      <c r="AJ57" s="54"/>
      <c r="AK57" s="54"/>
      <c r="AL57" s="54"/>
      <c r="AM57" s="54"/>
      <c r="AN57" s="54"/>
      <c r="AO57" s="57"/>
      <c r="AP57" s="54"/>
      <c r="AQ57" s="57"/>
    </row>
    <row r="58" spans="1:43" ht="21" customHeight="1">
      <c r="A58" s="46"/>
      <c r="B58" s="46"/>
      <c r="C58" s="46"/>
      <c r="D58" s="46"/>
      <c r="E58" s="46"/>
      <c r="F58" s="47"/>
      <c r="G58" s="48"/>
      <c r="H58" s="46"/>
      <c r="I58" s="46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2"/>
      <c r="W58" s="50"/>
      <c r="X58" s="52"/>
      <c r="Y58" s="54"/>
      <c r="Z58" s="54"/>
      <c r="AA58" s="54"/>
      <c r="AB58" s="54"/>
      <c r="AC58" s="54"/>
      <c r="AD58" s="54"/>
      <c r="AE58" s="54"/>
      <c r="AF58" s="54"/>
      <c r="AG58" s="54"/>
      <c r="AH58" s="54"/>
      <c r="AI58" s="54"/>
      <c r="AJ58" s="54"/>
      <c r="AK58" s="54"/>
      <c r="AL58" s="54"/>
      <c r="AM58" s="54"/>
      <c r="AN58" s="54"/>
      <c r="AO58" s="56"/>
      <c r="AP58" s="54"/>
      <c r="AQ58" s="57"/>
    </row>
    <row r="59" spans="1:43" ht="21" customHeight="1">
      <c r="A59" s="46"/>
      <c r="B59" s="46"/>
      <c r="C59" s="46"/>
      <c r="D59" s="46"/>
      <c r="E59" s="46"/>
      <c r="F59" s="47"/>
      <c r="G59" s="48"/>
      <c r="H59" s="46"/>
      <c r="I59" s="46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2"/>
      <c r="W59" s="50"/>
      <c r="X59" s="52"/>
      <c r="Y59" s="54"/>
      <c r="Z59" s="54"/>
      <c r="AA59" s="54"/>
      <c r="AB59" s="54"/>
      <c r="AC59" s="54"/>
      <c r="AD59" s="54"/>
      <c r="AE59" s="54"/>
      <c r="AF59" s="54"/>
      <c r="AG59" s="54"/>
      <c r="AH59" s="54"/>
      <c r="AI59" s="54"/>
      <c r="AJ59" s="54"/>
      <c r="AK59" s="54"/>
      <c r="AL59" s="54"/>
      <c r="AM59" s="54"/>
      <c r="AN59" s="54"/>
      <c r="AO59" s="57"/>
      <c r="AP59" s="54"/>
      <c r="AQ59" s="57"/>
    </row>
    <row r="60" spans="1:43" ht="21" customHeight="1">
      <c r="A60" s="46"/>
      <c r="B60" s="46"/>
      <c r="C60" s="46"/>
      <c r="D60" s="46"/>
      <c r="E60" s="46"/>
      <c r="F60" s="47"/>
      <c r="G60" s="48"/>
      <c r="H60" s="46"/>
      <c r="I60" s="46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2"/>
      <c r="W60" s="50"/>
      <c r="X60" s="52"/>
      <c r="Y60" s="54"/>
      <c r="Z60" s="54"/>
      <c r="AA60" s="54"/>
      <c r="AB60" s="54"/>
      <c r="AC60" s="54"/>
      <c r="AD60" s="54"/>
      <c r="AE60" s="54"/>
      <c r="AF60" s="54"/>
      <c r="AG60" s="54"/>
      <c r="AH60" s="54"/>
      <c r="AI60" s="54"/>
      <c r="AJ60" s="54"/>
      <c r="AK60" s="54"/>
      <c r="AL60" s="54"/>
      <c r="AM60" s="54"/>
      <c r="AN60" s="54"/>
      <c r="AO60" s="57"/>
      <c r="AP60" s="54"/>
      <c r="AQ60" s="57"/>
    </row>
    <row r="61" spans="1:43" ht="21" customHeight="1">
      <c r="A61" s="46"/>
      <c r="B61" s="46"/>
      <c r="C61" s="46"/>
      <c r="D61" s="46"/>
      <c r="E61" s="46"/>
      <c r="F61" s="47"/>
      <c r="G61" s="48"/>
      <c r="H61" s="46"/>
      <c r="I61" s="46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2"/>
      <c r="W61" s="50"/>
      <c r="X61" s="52"/>
      <c r="Y61" s="54"/>
      <c r="Z61" s="54"/>
      <c r="AA61" s="54"/>
      <c r="AB61" s="54"/>
      <c r="AC61" s="54"/>
      <c r="AD61" s="54"/>
      <c r="AE61" s="54"/>
      <c r="AF61" s="54"/>
      <c r="AG61" s="54"/>
      <c r="AH61" s="54"/>
      <c r="AI61" s="54"/>
      <c r="AJ61" s="54"/>
      <c r="AK61" s="54"/>
      <c r="AL61" s="54"/>
      <c r="AM61" s="54"/>
      <c r="AN61" s="54"/>
      <c r="AO61" s="57"/>
      <c r="AP61" s="54"/>
      <c r="AQ61" s="57"/>
    </row>
    <row r="62" spans="1:43" ht="21" customHeight="1">
      <c r="A62" s="46"/>
      <c r="B62" s="46"/>
      <c r="C62" s="46"/>
      <c r="D62" s="46"/>
      <c r="E62" s="46"/>
      <c r="F62" s="47"/>
      <c r="G62" s="48"/>
      <c r="H62" s="46"/>
      <c r="I62" s="46"/>
      <c r="J62" s="50"/>
      <c r="K62" s="50"/>
      <c r="L62" s="50"/>
      <c r="M62" s="50"/>
      <c r="N62" s="50"/>
      <c r="O62" s="50"/>
      <c r="P62" s="50"/>
      <c r="Q62" s="50"/>
      <c r="R62" s="50"/>
      <c r="S62" s="50"/>
      <c r="T62" s="50"/>
      <c r="U62" s="50"/>
      <c r="V62" s="52"/>
      <c r="W62" s="50"/>
      <c r="X62" s="52"/>
      <c r="Y62" s="54"/>
      <c r="Z62" s="54"/>
      <c r="AA62" s="54"/>
      <c r="AB62" s="54"/>
      <c r="AC62" s="54"/>
      <c r="AD62" s="54"/>
      <c r="AE62" s="54"/>
      <c r="AF62" s="54"/>
      <c r="AG62" s="54"/>
      <c r="AH62" s="54"/>
      <c r="AI62" s="54"/>
      <c r="AJ62" s="54"/>
      <c r="AK62" s="54"/>
      <c r="AL62" s="54"/>
      <c r="AM62" s="54"/>
      <c r="AN62" s="54"/>
      <c r="AO62" s="57"/>
      <c r="AP62" s="54"/>
      <c r="AQ62" s="57"/>
    </row>
    <row r="63" spans="1:43" ht="21" customHeight="1">
      <c r="A63" s="46"/>
      <c r="B63" s="46"/>
      <c r="C63" s="46"/>
      <c r="D63" s="46"/>
      <c r="E63" s="46"/>
      <c r="F63" s="47"/>
      <c r="G63" s="48"/>
      <c r="H63" s="46"/>
      <c r="I63" s="46"/>
      <c r="J63" s="50"/>
      <c r="K63" s="50"/>
      <c r="L63" s="50"/>
      <c r="M63" s="50"/>
      <c r="N63" s="50"/>
      <c r="O63" s="50"/>
      <c r="P63" s="50"/>
      <c r="Q63" s="50"/>
      <c r="R63" s="50"/>
      <c r="S63" s="50"/>
      <c r="T63" s="50"/>
      <c r="U63" s="50"/>
      <c r="V63" s="52"/>
      <c r="W63" s="50"/>
      <c r="X63" s="52"/>
      <c r="Y63" s="54"/>
      <c r="Z63" s="54"/>
      <c r="AA63" s="54"/>
      <c r="AB63" s="54"/>
      <c r="AC63" s="54"/>
      <c r="AD63" s="54"/>
      <c r="AE63" s="54"/>
      <c r="AF63" s="54"/>
      <c r="AG63" s="54"/>
      <c r="AH63" s="54"/>
      <c r="AI63" s="54"/>
      <c r="AJ63" s="54"/>
      <c r="AK63" s="54"/>
      <c r="AL63" s="54"/>
      <c r="AM63" s="54"/>
      <c r="AN63" s="54"/>
      <c r="AO63" s="57"/>
      <c r="AP63" s="54"/>
      <c r="AQ63" s="57"/>
    </row>
    <row r="64" spans="1:43" ht="21" customHeight="1">
      <c r="A64" s="46"/>
      <c r="B64" s="46"/>
      <c r="C64" s="46"/>
      <c r="D64" s="46"/>
      <c r="E64" s="46"/>
      <c r="F64" s="47"/>
      <c r="G64" s="48"/>
      <c r="H64" s="46"/>
      <c r="I64" s="46"/>
      <c r="J64" s="50"/>
      <c r="K64" s="50"/>
      <c r="L64" s="50"/>
      <c r="M64" s="50"/>
      <c r="N64" s="50"/>
      <c r="O64" s="50"/>
      <c r="P64" s="50"/>
      <c r="Q64" s="50"/>
      <c r="R64" s="50"/>
      <c r="S64" s="50"/>
      <c r="T64" s="50"/>
      <c r="U64" s="50"/>
      <c r="V64" s="52"/>
      <c r="W64" s="50"/>
      <c r="X64" s="52"/>
      <c r="Y64" s="54"/>
      <c r="Z64" s="54"/>
      <c r="AA64" s="54"/>
      <c r="AB64" s="54"/>
      <c r="AC64" s="54"/>
      <c r="AD64" s="54"/>
      <c r="AE64" s="54"/>
      <c r="AF64" s="54"/>
      <c r="AG64" s="54"/>
      <c r="AH64" s="54"/>
      <c r="AI64" s="54"/>
      <c r="AJ64" s="54"/>
      <c r="AK64" s="54"/>
      <c r="AL64" s="54"/>
      <c r="AM64" s="54"/>
      <c r="AN64" s="54"/>
      <c r="AO64" s="57"/>
      <c r="AP64" s="54"/>
      <c r="AQ64" s="57"/>
    </row>
    <row r="65" spans="1:43" ht="21" customHeight="1">
      <c r="A65" s="46"/>
      <c r="B65" s="46"/>
      <c r="C65" s="46"/>
      <c r="D65" s="46"/>
      <c r="E65" s="46"/>
      <c r="F65" s="47"/>
      <c r="G65" s="48"/>
      <c r="H65" s="46"/>
      <c r="I65" s="46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2"/>
      <c r="W65" s="50"/>
      <c r="X65" s="52"/>
      <c r="Y65" s="54"/>
      <c r="Z65" s="54"/>
      <c r="AA65" s="54"/>
      <c r="AB65" s="54"/>
      <c r="AC65" s="54"/>
      <c r="AD65" s="54"/>
      <c r="AE65" s="54"/>
      <c r="AF65" s="54"/>
      <c r="AG65" s="54"/>
      <c r="AH65" s="54"/>
      <c r="AI65" s="54"/>
      <c r="AJ65" s="54"/>
      <c r="AK65" s="54"/>
      <c r="AL65" s="54"/>
      <c r="AM65" s="54"/>
      <c r="AN65" s="54"/>
      <c r="AO65" s="57"/>
      <c r="AP65" s="54"/>
      <c r="AQ65" s="57"/>
    </row>
    <row r="66" spans="1:43" ht="21" customHeight="1">
      <c r="A66" s="46"/>
      <c r="B66" s="46"/>
      <c r="C66" s="46"/>
      <c r="D66" s="46"/>
      <c r="E66" s="46"/>
      <c r="F66" s="47"/>
      <c r="G66" s="48"/>
      <c r="H66" s="46"/>
      <c r="I66" s="46"/>
      <c r="J66" s="50"/>
      <c r="K66" s="50"/>
      <c r="L66" s="50"/>
      <c r="M66" s="50"/>
      <c r="N66" s="50"/>
      <c r="O66" s="50"/>
      <c r="P66" s="50"/>
      <c r="Q66" s="50"/>
      <c r="R66" s="50"/>
      <c r="S66" s="50"/>
      <c r="T66" s="50"/>
      <c r="U66" s="50"/>
      <c r="V66" s="52"/>
      <c r="W66" s="50"/>
      <c r="X66" s="52"/>
      <c r="Y66" s="54"/>
      <c r="Z66" s="54"/>
      <c r="AA66" s="54"/>
      <c r="AB66" s="54"/>
      <c r="AC66" s="54"/>
      <c r="AD66" s="54"/>
      <c r="AE66" s="54"/>
      <c r="AF66" s="54"/>
      <c r="AG66" s="54"/>
      <c r="AH66" s="54"/>
      <c r="AI66" s="54"/>
      <c r="AJ66" s="54"/>
      <c r="AK66" s="54"/>
      <c r="AL66" s="54"/>
      <c r="AM66" s="54"/>
      <c r="AN66" s="54"/>
      <c r="AO66" s="56"/>
      <c r="AP66" s="54"/>
      <c r="AQ66" s="57"/>
    </row>
    <row r="67" spans="1:43" ht="21" customHeight="1">
      <c r="A67" s="46"/>
      <c r="B67" s="46"/>
      <c r="C67" s="46"/>
      <c r="D67" s="46"/>
      <c r="E67" s="46"/>
      <c r="F67" s="47"/>
      <c r="G67" s="48"/>
      <c r="H67" s="46"/>
      <c r="I67" s="46"/>
      <c r="J67" s="50"/>
      <c r="K67" s="50"/>
      <c r="L67" s="50"/>
      <c r="M67" s="50"/>
      <c r="N67" s="50"/>
      <c r="O67" s="50"/>
      <c r="P67" s="50"/>
      <c r="Q67" s="50"/>
      <c r="R67" s="50"/>
      <c r="S67" s="50"/>
      <c r="T67" s="50"/>
      <c r="U67" s="50"/>
      <c r="V67" s="52"/>
      <c r="W67" s="50"/>
      <c r="X67" s="52"/>
      <c r="Y67" s="54"/>
      <c r="Z67" s="54"/>
      <c r="AA67" s="54"/>
      <c r="AB67" s="54"/>
      <c r="AC67" s="54"/>
      <c r="AD67" s="54"/>
      <c r="AE67" s="54"/>
      <c r="AF67" s="54"/>
      <c r="AG67" s="54"/>
      <c r="AH67" s="54"/>
      <c r="AI67" s="54"/>
      <c r="AJ67" s="54"/>
      <c r="AK67" s="54"/>
      <c r="AL67" s="54"/>
      <c r="AM67" s="54"/>
      <c r="AN67" s="54"/>
      <c r="AO67" s="57"/>
      <c r="AP67" s="54"/>
      <c r="AQ67" s="57"/>
    </row>
    <row r="68" spans="1:43" ht="21" customHeight="1">
      <c r="A68" s="46"/>
      <c r="B68" s="46"/>
      <c r="C68" s="46"/>
      <c r="D68" s="46"/>
      <c r="E68" s="46"/>
      <c r="F68" s="47"/>
      <c r="G68" s="48"/>
      <c r="H68" s="46"/>
      <c r="I68" s="46"/>
      <c r="J68" s="50"/>
      <c r="K68" s="50"/>
      <c r="L68" s="50"/>
      <c r="M68" s="50"/>
      <c r="N68" s="50"/>
      <c r="O68" s="50"/>
      <c r="P68" s="50"/>
      <c r="Q68" s="50"/>
      <c r="R68" s="50"/>
      <c r="S68" s="50"/>
      <c r="T68" s="50"/>
      <c r="U68" s="50"/>
      <c r="V68" s="52"/>
      <c r="W68" s="50"/>
      <c r="X68" s="52"/>
      <c r="Y68" s="54"/>
      <c r="Z68" s="54"/>
      <c r="AA68" s="54"/>
      <c r="AB68" s="54"/>
      <c r="AC68" s="54"/>
      <c r="AD68" s="54"/>
      <c r="AE68" s="54"/>
      <c r="AF68" s="54"/>
      <c r="AG68" s="54"/>
      <c r="AH68" s="54"/>
      <c r="AI68" s="54"/>
      <c r="AJ68" s="54"/>
      <c r="AK68" s="54"/>
      <c r="AL68" s="54"/>
      <c r="AM68" s="54"/>
      <c r="AN68" s="54"/>
      <c r="AO68" s="57"/>
      <c r="AP68" s="54"/>
      <c r="AQ68" s="57"/>
    </row>
    <row r="69" spans="1:43" ht="21" customHeight="1">
      <c r="A69" s="46"/>
      <c r="B69" s="46"/>
      <c r="C69" s="46"/>
      <c r="D69" s="46"/>
      <c r="E69" s="46"/>
      <c r="F69" s="47"/>
      <c r="G69" s="48"/>
      <c r="H69" s="46"/>
      <c r="I69" s="46"/>
      <c r="J69" s="50"/>
      <c r="K69" s="50"/>
      <c r="L69" s="50"/>
      <c r="M69" s="50"/>
      <c r="N69" s="50"/>
      <c r="O69" s="50"/>
      <c r="P69" s="50"/>
      <c r="Q69" s="50"/>
      <c r="R69" s="50"/>
      <c r="S69" s="50"/>
      <c r="T69" s="50"/>
      <c r="U69" s="50"/>
      <c r="V69" s="52"/>
      <c r="W69" s="50"/>
      <c r="X69" s="52"/>
      <c r="Y69" s="54"/>
      <c r="Z69" s="54"/>
      <c r="AA69" s="54"/>
      <c r="AB69" s="54"/>
      <c r="AC69" s="54"/>
      <c r="AD69" s="54"/>
      <c r="AE69" s="54"/>
      <c r="AF69" s="54"/>
      <c r="AG69" s="54"/>
      <c r="AH69" s="54"/>
      <c r="AI69" s="54"/>
      <c r="AJ69" s="54"/>
      <c r="AK69" s="54"/>
      <c r="AL69" s="54"/>
      <c r="AM69" s="54"/>
      <c r="AN69" s="54"/>
      <c r="AO69" s="57"/>
      <c r="AP69" s="54"/>
      <c r="AQ69" s="57"/>
    </row>
    <row r="70" spans="1:43" ht="21" customHeight="1">
      <c r="A70" s="46"/>
      <c r="B70" s="46"/>
      <c r="C70" s="46"/>
      <c r="D70" s="46"/>
      <c r="E70" s="46"/>
      <c r="F70" s="47"/>
      <c r="G70" s="48"/>
      <c r="H70" s="46"/>
      <c r="I70" s="46"/>
      <c r="J70" s="50"/>
      <c r="K70" s="50"/>
      <c r="L70" s="50"/>
      <c r="M70" s="50"/>
      <c r="N70" s="50"/>
      <c r="O70" s="50"/>
      <c r="P70" s="50"/>
      <c r="Q70" s="50"/>
      <c r="R70" s="50"/>
      <c r="S70" s="50"/>
      <c r="T70" s="50"/>
      <c r="U70" s="50"/>
      <c r="V70" s="52"/>
      <c r="W70" s="50"/>
      <c r="X70" s="52"/>
      <c r="Y70" s="54"/>
      <c r="Z70" s="54"/>
      <c r="AA70" s="54"/>
      <c r="AB70" s="54"/>
      <c r="AC70" s="54"/>
      <c r="AD70" s="54"/>
      <c r="AE70" s="54"/>
      <c r="AF70" s="54"/>
      <c r="AG70" s="54"/>
      <c r="AH70" s="54"/>
      <c r="AI70" s="54"/>
      <c r="AJ70" s="54"/>
      <c r="AK70" s="54"/>
      <c r="AL70" s="54"/>
      <c r="AM70" s="54"/>
      <c r="AN70" s="54"/>
      <c r="AO70" s="57"/>
      <c r="AP70" s="54"/>
      <c r="AQ70" s="57"/>
    </row>
    <row r="71" spans="1:43" ht="21" customHeight="1">
      <c r="A71" s="46"/>
      <c r="B71" s="46"/>
      <c r="C71" s="46"/>
      <c r="D71" s="46"/>
      <c r="E71" s="46"/>
      <c r="F71" s="47"/>
      <c r="G71" s="48"/>
      <c r="H71" s="46"/>
      <c r="I71" s="46"/>
      <c r="J71" s="50"/>
      <c r="K71" s="50"/>
      <c r="L71" s="50"/>
      <c r="M71" s="50"/>
      <c r="N71" s="50"/>
      <c r="O71" s="50"/>
      <c r="P71" s="50"/>
      <c r="Q71" s="50"/>
      <c r="R71" s="50"/>
      <c r="S71" s="50"/>
      <c r="T71" s="50"/>
      <c r="U71" s="50"/>
      <c r="V71" s="52"/>
      <c r="W71" s="50"/>
      <c r="X71" s="52"/>
      <c r="Y71" s="54"/>
      <c r="Z71" s="54"/>
      <c r="AA71" s="54"/>
      <c r="AB71" s="54"/>
      <c r="AC71" s="54"/>
      <c r="AD71" s="54"/>
      <c r="AE71" s="54"/>
      <c r="AF71" s="54"/>
      <c r="AG71" s="54"/>
      <c r="AH71" s="54"/>
      <c r="AI71" s="54"/>
      <c r="AJ71" s="54"/>
      <c r="AK71" s="54"/>
      <c r="AL71" s="54"/>
      <c r="AM71" s="54"/>
      <c r="AN71" s="54"/>
      <c r="AO71" s="57"/>
      <c r="AP71" s="54"/>
      <c r="AQ71" s="57"/>
    </row>
    <row r="72" spans="1:43" ht="21" customHeight="1">
      <c r="A72" s="46"/>
      <c r="B72" s="46"/>
      <c r="C72" s="46"/>
      <c r="D72" s="46"/>
      <c r="E72" s="46"/>
      <c r="F72" s="47"/>
      <c r="G72" s="48"/>
      <c r="H72" s="46"/>
      <c r="I72" s="46"/>
      <c r="J72" s="50"/>
      <c r="K72" s="50"/>
      <c r="L72" s="50"/>
      <c r="M72" s="50"/>
      <c r="N72" s="50"/>
      <c r="O72" s="50"/>
      <c r="P72" s="50"/>
      <c r="Q72" s="50"/>
      <c r="R72" s="50"/>
      <c r="S72" s="50"/>
      <c r="T72" s="50"/>
      <c r="U72" s="50"/>
      <c r="V72" s="52"/>
      <c r="W72" s="50"/>
      <c r="X72" s="52"/>
      <c r="Y72" s="54"/>
      <c r="Z72" s="54"/>
      <c r="AA72" s="54"/>
      <c r="AB72" s="54"/>
      <c r="AC72" s="54"/>
      <c r="AD72" s="54"/>
      <c r="AE72" s="54"/>
      <c r="AF72" s="54"/>
      <c r="AG72" s="54"/>
      <c r="AH72" s="54"/>
      <c r="AI72" s="54"/>
      <c r="AJ72" s="54"/>
      <c r="AK72" s="54"/>
      <c r="AL72" s="54"/>
      <c r="AM72" s="54"/>
      <c r="AN72" s="54"/>
      <c r="AO72" s="57"/>
      <c r="AP72" s="54"/>
      <c r="AQ72" s="57"/>
    </row>
    <row r="73" spans="1:43" ht="21" customHeight="1">
      <c r="A73" s="46"/>
      <c r="B73" s="46"/>
      <c r="C73" s="46"/>
      <c r="D73" s="46"/>
      <c r="E73" s="46"/>
      <c r="F73" s="47"/>
      <c r="G73" s="48"/>
      <c r="H73" s="46"/>
      <c r="I73" s="46"/>
      <c r="J73" s="50"/>
      <c r="K73" s="50"/>
      <c r="L73" s="50"/>
      <c r="M73" s="50"/>
      <c r="N73" s="50"/>
      <c r="O73" s="50"/>
      <c r="P73" s="50"/>
      <c r="Q73" s="50"/>
      <c r="R73" s="50"/>
      <c r="S73" s="50"/>
      <c r="T73" s="50"/>
      <c r="U73" s="50"/>
      <c r="V73" s="52"/>
      <c r="W73" s="50"/>
      <c r="X73" s="52"/>
      <c r="Y73" s="54"/>
      <c r="Z73" s="54"/>
      <c r="AA73" s="54"/>
      <c r="AB73" s="54"/>
      <c r="AC73" s="54"/>
      <c r="AD73" s="54"/>
      <c r="AE73" s="54"/>
      <c r="AF73" s="54"/>
      <c r="AG73" s="54"/>
      <c r="AH73" s="54"/>
      <c r="AI73" s="54"/>
      <c r="AJ73" s="54"/>
      <c r="AK73" s="54"/>
      <c r="AL73" s="54"/>
      <c r="AM73" s="54"/>
      <c r="AN73" s="54"/>
      <c r="AO73" s="57"/>
      <c r="AP73" s="54"/>
      <c r="AQ73" s="57"/>
    </row>
    <row r="74" spans="1:43" ht="21" customHeight="1">
      <c r="A74" s="46"/>
      <c r="B74" s="46"/>
      <c r="C74" s="46"/>
      <c r="D74" s="46"/>
      <c r="E74" s="46"/>
      <c r="F74" s="47"/>
      <c r="G74" s="48"/>
      <c r="H74" s="46"/>
      <c r="I74" s="46"/>
      <c r="J74" s="50"/>
      <c r="K74" s="50"/>
      <c r="L74" s="50"/>
      <c r="M74" s="50"/>
      <c r="N74" s="50"/>
      <c r="O74" s="50"/>
      <c r="P74" s="50"/>
      <c r="Q74" s="50"/>
      <c r="R74" s="50"/>
      <c r="S74" s="50"/>
      <c r="T74" s="50"/>
      <c r="U74" s="50"/>
      <c r="V74" s="52"/>
      <c r="W74" s="50"/>
      <c r="X74" s="52"/>
      <c r="Y74" s="54"/>
      <c r="Z74" s="54"/>
      <c r="AA74" s="54"/>
      <c r="AB74" s="54"/>
      <c r="AC74" s="54"/>
      <c r="AD74" s="54"/>
      <c r="AE74" s="54"/>
      <c r="AF74" s="54"/>
      <c r="AG74" s="54"/>
      <c r="AH74" s="54"/>
      <c r="AI74" s="54"/>
      <c r="AJ74" s="54"/>
      <c r="AK74" s="54"/>
      <c r="AL74" s="54"/>
      <c r="AM74" s="54"/>
      <c r="AN74" s="54"/>
      <c r="AO74" s="56"/>
      <c r="AP74" s="54"/>
      <c r="AQ74" s="57"/>
    </row>
    <row r="75" spans="1:43" ht="21" customHeight="1">
      <c r="A75" s="46"/>
      <c r="B75" s="46"/>
      <c r="C75" s="46"/>
      <c r="D75" s="46"/>
      <c r="E75" s="46"/>
      <c r="F75" s="47"/>
      <c r="G75" s="48"/>
      <c r="H75" s="46"/>
      <c r="I75" s="46"/>
      <c r="J75" s="50"/>
      <c r="K75" s="50"/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2"/>
      <c r="W75" s="50"/>
      <c r="X75" s="52"/>
      <c r="Y75" s="54"/>
      <c r="Z75" s="54"/>
      <c r="AA75" s="54"/>
      <c r="AB75" s="54"/>
      <c r="AC75" s="54"/>
      <c r="AD75" s="54"/>
      <c r="AE75" s="54"/>
      <c r="AF75" s="54"/>
      <c r="AG75" s="54"/>
      <c r="AH75" s="54"/>
      <c r="AI75" s="54"/>
      <c r="AJ75" s="54"/>
      <c r="AK75" s="54"/>
      <c r="AL75" s="54"/>
      <c r="AM75" s="54"/>
      <c r="AN75" s="54"/>
      <c r="AO75" s="57"/>
      <c r="AP75" s="54"/>
      <c r="AQ75" s="57"/>
    </row>
    <row r="76" spans="1:43" ht="21" customHeight="1">
      <c r="A76" s="46"/>
      <c r="B76" s="46"/>
      <c r="C76" s="46"/>
      <c r="D76" s="46"/>
      <c r="E76" s="46"/>
      <c r="F76" s="47"/>
      <c r="G76" s="48"/>
      <c r="H76" s="46"/>
      <c r="I76" s="46"/>
      <c r="J76" s="50"/>
      <c r="K76" s="50"/>
      <c r="L76" s="50"/>
      <c r="M76" s="50"/>
      <c r="N76" s="50"/>
      <c r="O76" s="50"/>
      <c r="P76" s="50"/>
      <c r="Q76" s="50"/>
      <c r="R76" s="50"/>
      <c r="S76" s="50"/>
      <c r="T76" s="50"/>
      <c r="U76" s="50"/>
      <c r="V76" s="52"/>
      <c r="W76" s="50"/>
      <c r="X76" s="52"/>
      <c r="Y76" s="54"/>
      <c r="Z76" s="54"/>
      <c r="AA76" s="54"/>
      <c r="AB76" s="54"/>
      <c r="AC76" s="54"/>
      <c r="AD76" s="54"/>
      <c r="AE76" s="54"/>
      <c r="AF76" s="54"/>
      <c r="AG76" s="54"/>
      <c r="AH76" s="54"/>
      <c r="AI76" s="54"/>
      <c r="AJ76" s="54"/>
      <c r="AK76" s="54"/>
      <c r="AL76" s="54"/>
      <c r="AM76" s="54"/>
      <c r="AN76" s="54"/>
      <c r="AO76" s="57"/>
      <c r="AP76" s="54"/>
      <c r="AQ76" s="57"/>
    </row>
    <row r="77" spans="1:43" ht="21" customHeight="1">
      <c r="A77" s="46"/>
      <c r="B77" s="46"/>
      <c r="C77" s="46"/>
      <c r="D77" s="46"/>
      <c r="E77" s="46"/>
      <c r="F77" s="47"/>
      <c r="G77" s="48"/>
      <c r="H77" s="46"/>
      <c r="I77" s="46"/>
      <c r="J77" s="50"/>
      <c r="K77" s="50"/>
      <c r="L77" s="50"/>
      <c r="M77" s="50"/>
      <c r="N77" s="50"/>
      <c r="O77" s="50"/>
      <c r="P77" s="50"/>
      <c r="Q77" s="50"/>
      <c r="R77" s="50"/>
      <c r="S77" s="50"/>
      <c r="T77" s="50"/>
      <c r="U77" s="50"/>
      <c r="V77" s="52"/>
      <c r="W77" s="50"/>
      <c r="X77" s="52"/>
      <c r="Y77" s="54"/>
      <c r="Z77" s="54"/>
      <c r="AA77" s="54"/>
      <c r="AB77" s="54"/>
      <c r="AC77" s="54"/>
      <c r="AD77" s="54"/>
      <c r="AE77" s="54"/>
      <c r="AF77" s="54"/>
      <c r="AG77" s="54"/>
      <c r="AH77" s="54"/>
      <c r="AI77" s="54"/>
      <c r="AJ77" s="54"/>
      <c r="AK77" s="54"/>
      <c r="AL77" s="54"/>
      <c r="AM77" s="54"/>
      <c r="AN77" s="54"/>
      <c r="AO77" s="57"/>
      <c r="AP77" s="54"/>
      <c r="AQ77" s="57"/>
    </row>
    <row r="78" spans="1:43" ht="21" customHeight="1">
      <c r="A78" s="46"/>
      <c r="B78" s="46"/>
      <c r="C78" s="46"/>
      <c r="D78" s="46"/>
      <c r="E78" s="46"/>
      <c r="F78" s="47"/>
      <c r="G78" s="48"/>
      <c r="H78" s="46"/>
      <c r="I78" s="46"/>
      <c r="J78" s="50"/>
      <c r="K78" s="50"/>
      <c r="L78" s="50"/>
      <c r="M78" s="50"/>
      <c r="N78" s="50"/>
      <c r="O78" s="50"/>
      <c r="P78" s="50"/>
      <c r="Q78" s="50"/>
      <c r="R78" s="50"/>
      <c r="S78" s="50"/>
      <c r="T78" s="50"/>
      <c r="U78" s="50"/>
      <c r="V78" s="52"/>
      <c r="W78" s="50"/>
      <c r="X78" s="52"/>
      <c r="Y78" s="54"/>
      <c r="Z78" s="54"/>
      <c r="AA78" s="54"/>
      <c r="AB78" s="54"/>
      <c r="AC78" s="54"/>
      <c r="AD78" s="54"/>
      <c r="AE78" s="54"/>
      <c r="AF78" s="54"/>
      <c r="AG78" s="54"/>
      <c r="AH78" s="54"/>
      <c r="AI78" s="54"/>
      <c r="AJ78" s="54"/>
      <c r="AK78" s="54"/>
      <c r="AL78" s="54"/>
      <c r="AM78" s="54"/>
      <c r="AN78" s="54"/>
      <c r="AO78" s="57"/>
      <c r="AP78" s="54"/>
      <c r="AQ78" s="57"/>
    </row>
    <row r="79" spans="1:43" ht="21" customHeight="1">
      <c r="A79" s="46"/>
      <c r="B79" s="46"/>
      <c r="C79" s="46"/>
      <c r="D79" s="46"/>
      <c r="E79" s="46"/>
      <c r="F79" s="47"/>
      <c r="G79" s="48"/>
      <c r="H79" s="46"/>
      <c r="I79" s="46"/>
      <c r="J79" s="50"/>
      <c r="K79" s="50"/>
      <c r="L79" s="50"/>
      <c r="M79" s="50"/>
      <c r="N79" s="50"/>
      <c r="O79" s="50"/>
      <c r="P79" s="50"/>
      <c r="Q79" s="50"/>
      <c r="R79" s="50"/>
      <c r="S79" s="50"/>
      <c r="T79" s="50"/>
      <c r="U79" s="50"/>
      <c r="V79" s="52"/>
      <c r="W79" s="50"/>
      <c r="X79" s="52"/>
      <c r="Y79" s="54"/>
      <c r="Z79" s="54"/>
      <c r="AA79" s="54"/>
      <c r="AB79" s="54"/>
      <c r="AC79" s="54"/>
      <c r="AD79" s="54"/>
      <c r="AE79" s="54"/>
      <c r="AF79" s="54"/>
      <c r="AG79" s="54"/>
      <c r="AH79" s="54"/>
      <c r="AI79" s="54"/>
      <c r="AJ79" s="54"/>
      <c r="AK79" s="54"/>
      <c r="AL79" s="54"/>
      <c r="AM79" s="54"/>
      <c r="AN79" s="54"/>
      <c r="AO79" s="57"/>
      <c r="AP79" s="54"/>
      <c r="AQ79" s="57"/>
    </row>
    <row r="80" spans="1:43" ht="21" customHeight="1">
      <c r="A80" s="46"/>
      <c r="B80" s="46"/>
      <c r="C80" s="46"/>
      <c r="D80" s="46"/>
      <c r="E80" s="46"/>
      <c r="F80" s="47"/>
      <c r="G80" s="48"/>
      <c r="H80" s="46"/>
      <c r="I80" s="46"/>
      <c r="J80" s="50"/>
      <c r="K80" s="50"/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2"/>
      <c r="W80" s="50"/>
      <c r="X80" s="52"/>
      <c r="Y80" s="54"/>
      <c r="Z80" s="54"/>
      <c r="AA80" s="54"/>
      <c r="AB80" s="54"/>
      <c r="AC80" s="54"/>
      <c r="AD80" s="54"/>
      <c r="AE80" s="54"/>
      <c r="AF80" s="54"/>
      <c r="AG80" s="54"/>
      <c r="AH80" s="54"/>
      <c r="AI80" s="54"/>
      <c r="AJ80" s="54"/>
      <c r="AK80" s="54"/>
      <c r="AL80" s="54"/>
      <c r="AM80" s="54"/>
      <c r="AN80" s="54"/>
      <c r="AO80" s="57"/>
      <c r="AP80" s="54"/>
      <c r="AQ80" s="57"/>
    </row>
    <row r="81" spans="1:43" ht="21" customHeight="1">
      <c r="A81" s="46"/>
      <c r="B81" s="46"/>
      <c r="C81" s="46"/>
      <c r="D81" s="46"/>
      <c r="E81" s="46"/>
      <c r="F81" s="47"/>
      <c r="G81" s="48"/>
      <c r="H81" s="46"/>
      <c r="I81" s="46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2"/>
      <c r="W81" s="50"/>
      <c r="X81" s="52"/>
      <c r="Y81" s="54"/>
      <c r="Z81" s="54"/>
      <c r="AA81" s="54"/>
      <c r="AB81" s="54"/>
      <c r="AC81" s="54"/>
      <c r="AD81" s="54"/>
      <c r="AE81" s="54"/>
      <c r="AF81" s="54"/>
      <c r="AG81" s="54"/>
      <c r="AH81" s="54"/>
      <c r="AI81" s="54"/>
      <c r="AJ81" s="54"/>
      <c r="AK81" s="54"/>
      <c r="AL81" s="54"/>
      <c r="AM81" s="54"/>
      <c r="AN81" s="54"/>
      <c r="AO81" s="57"/>
      <c r="AP81" s="54"/>
      <c r="AQ81" s="57"/>
    </row>
    <row r="82" spans="1:43" ht="21" customHeight="1">
      <c r="A82" s="46"/>
      <c r="B82" s="46"/>
      <c r="C82" s="46"/>
      <c r="D82" s="46"/>
      <c r="E82" s="46"/>
      <c r="F82" s="47"/>
      <c r="G82" s="48"/>
      <c r="H82" s="46"/>
      <c r="I82" s="46"/>
      <c r="J82" s="50"/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2"/>
      <c r="W82" s="50"/>
      <c r="X82" s="52"/>
      <c r="Y82" s="54"/>
      <c r="Z82" s="54"/>
      <c r="AA82" s="54"/>
      <c r="AB82" s="54"/>
      <c r="AC82" s="54"/>
      <c r="AD82" s="54"/>
      <c r="AE82" s="54"/>
      <c r="AF82" s="54"/>
      <c r="AG82" s="54"/>
      <c r="AH82" s="54"/>
      <c r="AI82" s="54"/>
      <c r="AJ82" s="54"/>
      <c r="AK82" s="54"/>
      <c r="AL82" s="54"/>
      <c r="AM82" s="54"/>
      <c r="AN82" s="54"/>
      <c r="AO82" s="56"/>
      <c r="AP82" s="54"/>
      <c r="AQ82" s="57"/>
    </row>
    <row r="83" spans="1:43" ht="21" customHeight="1">
      <c r="A83" s="46"/>
      <c r="B83" s="46"/>
      <c r="C83" s="46"/>
      <c r="D83" s="46"/>
      <c r="E83" s="46"/>
      <c r="F83" s="47"/>
      <c r="G83" s="48"/>
      <c r="H83" s="46"/>
      <c r="I83" s="46"/>
      <c r="J83" s="50"/>
      <c r="K83" s="50"/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2"/>
      <c r="W83" s="50"/>
      <c r="X83" s="52"/>
      <c r="Y83" s="54"/>
      <c r="Z83" s="54"/>
      <c r="AA83" s="54"/>
      <c r="AB83" s="54"/>
      <c r="AC83" s="54"/>
      <c r="AD83" s="54"/>
      <c r="AE83" s="54"/>
      <c r="AF83" s="54"/>
      <c r="AG83" s="54"/>
      <c r="AH83" s="54"/>
      <c r="AI83" s="54"/>
      <c r="AJ83" s="54"/>
      <c r="AK83" s="54"/>
      <c r="AL83" s="54"/>
      <c r="AM83" s="54"/>
      <c r="AN83" s="54"/>
      <c r="AO83" s="57"/>
      <c r="AP83" s="54"/>
      <c r="AQ83" s="57"/>
    </row>
    <row r="84" spans="1:43" ht="21" customHeight="1">
      <c r="A84" s="46"/>
      <c r="B84" s="46"/>
      <c r="C84" s="46"/>
      <c r="D84" s="46"/>
      <c r="E84" s="46"/>
      <c r="F84" s="47"/>
      <c r="G84" s="48"/>
      <c r="H84" s="46"/>
      <c r="I84" s="46"/>
      <c r="J84" s="50"/>
      <c r="K84" s="50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2"/>
      <c r="W84" s="50"/>
      <c r="X84" s="52"/>
      <c r="Y84" s="54"/>
      <c r="Z84" s="54"/>
      <c r="AA84" s="54"/>
      <c r="AB84" s="54"/>
      <c r="AC84" s="54"/>
      <c r="AD84" s="54"/>
      <c r="AE84" s="54"/>
      <c r="AF84" s="54"/>
      <c r="AG84" s="54"/>
      <c r="AH84" s="54"/>
      <c r="AI84" s="54"/>
      <c r="AJ84" s="54"/>
      <c r="AK84" s="54"/>
      <c r="AL84" s="54"/>
      <c r="AM84" s="54"/>
      <c r="AN84" s="54"/>
      <c r="AO84" s="57"/>
      <c r="AP84" s="54"/>
      <c r="AQ84" s="57"/>
    </row>
    <row r="85" spans="1:43" ht="21" customHeight="1">
      <c r="A85" s="46"/>
      <c r="B85" s="46"/>
      <c r="C85" s="46"/>
      <c r="D85" s="46"/>
      <c r="E85" s="46"/>
      <c r="F85" s="47"/>
      <c r="G85" s="48"/>
      <c r="H85" s="46"/>
      <c r="I85" s="46"/>
      <c r="J85" s="50"/>
      <c r="K85" s="50"/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52"/>
      <c r="W85" s="50"/>
      <c r="X85" s="52"/>
      <c r="Y85" s="54"/>
      <c r="Z85" s="54"/>
      <c r="AA85" s="54"/>
      <c r="AB85" s="54"/>
      <c r="AC85" s="54"/>
      <c r="AD85" s="54"/>
      <c r="AE85" s="54"/>
      <c r="AF85" s="54"/>
      <c r="AG85" s="54"/>
      <c r="AH85" s="54"/>
      <c r="AI85" s="54"/>
      <c r="AJ85" s="54"/>
      <c r="AK85" s="54"/>
      <c r="AL85" s="54"/>
      <c r="AM85" s="54"/>
      <c r="AN85" s="54"/>
      <c r="AO85" s="57"/>
      <c r="AP85" s="54"/>
      <c r="AQ85" s="57"/>
    </row>
    <row r="86" spans="1:43" ht="21" customHeight="1">
      <c r="A86" s="46"/>
      <c r="B86" s="46"/>
      <c r="C86" s="46"/>
      <c r="D86" s="46"/>
      <c r="E86" s="46"/>
      <c r="F86" s="47"/>
      <c r="G86" s="48"/>
      <c r="H86" s="46"/>
      <c r="I86" s="46"/>
      <c r="J86" s="50"/>
      <c r="K86" s="50"/>
      <c r="L86" s="50"/>
      <c r="M86" s="50"/>
      <c r="N86" s="50"/>
      <c r="O86" s="50"/>
      <c r="P86" s="50"/>
      <c r="Q86" s="50"/>
      <c r="R86" s="50"/>
      <c r="S86" s="50"/>
      <c r="T86" s="50"/>
      <c r="U86" s="50"/>
      <c r="V86" s="52"/>
      <c r="W86" s="50"/>
      <c r="X86" s="52"/>
      <c r="Y86" s="54"/>
      <c r="Z86" s="54"/>
      <c r="AA86" s="54"/>
      <c r="AB86" s="54"/>
      <c r="AC86" s="54"/>
      <c r="AD86" s="54"/>
      <c r="AE86" s="54"/>
      <c r="AF86" s="54"/>
      <c r="AG86" s="54"/>
      <c r="AH86" s="54"/>
      <c r="AI86" s="54"/>
      <c r="AJ86" s="54"/>
      <c r="AK86" s="54"/>
      <c r="AL86" s="54"/>
      <c r="AM86" s="54"/>
      <c r="AN86" s="54"/>
      <c r="AO86" s="57"/>
      <c r="AP86" s="54"/>
      <c r="AQ86" s="57"/>
    </row>
    <row r="87" spans="1:43" ht="21" customHeight="1">
      <c r="A87" s="46"/>
      <c r="B87" s="46"/>
      <c r="C87" s="46"/>
      <c r="D87" s="46"/>
      <c r="E87" s="46"/>
      <c r="F87" s="47"/>
      <c r="G87" s="48"/>
      <c r="H87" s="46"/>
      <c r="I87" s="46"/>
      <c r="J87" s="50"/>
      <c r="K87" s="50"/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2"/>
      <c r="W87" s="50"/>
      <c r="X87" s="52"/>
      <c r="Y87" s="54"/>
      <c r="Z87" s="54"/>
      <c r="AA87" s="54"/>
      <c r="AB87" s="54"/>
      <c r="AC87" s="54"/>
      <c r="AD87" s="54"/>
      <c r="AE87" s="54"/>
      <c r="AF87" s="54"/>
      <c r="AG87" s="54"/>
      <c r="AH87" s="54"/>
      <c r="AI87" s="54"/>
      <c r="AJ87" s="54"/>
      <c r="AK87" s="54"/>
      <c r="AL87" s="54"/>
      <c r="AM87" s="54"/>
      <c r="AN87" s="54"/>
      <c r="AO87" s="57"/>
      <c r="AP87" s="54"/>
      <c r="AQ87" s="57"/>
    </row>
    <row r="88" spans="1:43" ht="21" customHeight="1">
      <c r="A88" s="46"/>
      <c r="B88" s="46"/>
      <c r="C88" s="46"/>
      <c r="D88" s="46"/>
      <c r="E88" s="46"/>
      <c r="F88" s="47"/>
      <c r="G88" s="48"/>
      <c r="H88" s="46"/>
      <c r="I88" s="46"/>
      <c r="J88" s="50"/>
      <c r="K88" s="50"/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2"/>
      <c r="W88" s="50"/>
      <c r="X88" s="52"/>
      <c r="Y88" s="54"/>
      <c r="Z88" s="54"/>
      <c r="AA88" s="54"/>
      <c r="AB88" s="54"/>
      <c r="AC88" s="54"/>
      <c r="AD88" s="54"/>
      <c r="AE88" s="54"/>
      <c r="AF88" s="54"/>
      <c r="AG88" s="54"/>
      <c r="AH88" s="54"/>
      <c r="AI88" s="54"/>
      <c r="AJ88" s="54"/>
      <c r="AK88" s="54"/>
      <c r="AL88" s="54"/>
      <c r="AM88" s="54"/>
      <c r="AN88" s="54"/>
      <c r="AO88" s="57"/>
      <c r="AP88" s="54"/>
      <c r="AQ88" s="57"/>
    </row>
    <row r="89" spans="1:43" ht="21" customHeight="1">
      <c r="A89" s="46"/>
      <c r="B89" s="46"/>
      <c r="C89" s="46"/>
      <c r="D89" s="46"/>
      <c r="E89" s="46"/>
      <c r="F89" s="47"/>
      <c r="G89" s="48"/>
      <c r="H89" s="46"/>
      <c r="I89" s="46"/>
      <c r="J89" s="50"/>
      <c r="K89" s="50"/>
      <c r="L89" s="50"/>
      <c r="M89" s="50"/>
      <c r="N89" s="50"/>
      <c r="O89" s="50"/>
      <c r="P89" s="50"/>
      <c r="Q89" s="50"/>
      <c r="R89" s="50"/>
      <c r="S89" s="50"/>
      <c r="T89" s="50"/>
      <c r="U89" s="50"/>
      <c r="V89" s="52"/>
      <c r="W89" s="50"/>
      <c r="X89" s="52"/>
      <c r="Y89" s="54"/>
      <c r="Z89" s="54"/>
      <c r="AA89" s="54"/>
      <c r="AB89" s="54"/>
      <c r="AC89" s="54"/>
      <c r="AD89" s="54"/>
      <c r="AE89" s="54"/>
      <c r="AF89" s="54"/>
      <c r="AG89" s="54"/>
      <c r="AH89" s="54"/>
      <c r="AI89" s="54"/>
      <c r="AJ89" s="54"/>
      <c r="AK89" s="54"/>
      <c r="AL89" s="54"/>
      <c r="AM89" s="54"/>
      <c r="AN89" s="54"/>
      <c r="AO89" s="57"/>
      <c r="AP89" s="54"/>
      <c r="AQ89" s="57"/>
    </row>
    <row r="90" spans="1:43" ht="21" customHeight="1">
      <c r="A90" s="46"/>
      <c r="B90" s="46"/>
      <c r="C90" s="46"/>
      <c r="D90" s="46"/>
      <c r="E90" s="46"/>
      <c r="F90" s="47"/>
      <c r="G90" s="48"/>
      <c r="H90" s="46"/>
      <c r="I90" s="46"/>
      <c r="J90" s="50"/>
      <c r="K90" s="50"/>
      <c r="L90" s="50"/>
      <c r="M90" s="50"/>
      <c r="N90" s="50"/>
      <c r="O90" s="50"/>
      <c r="P90" s="50"/>
      <c r="Q90" s="50"/>
      <c r="R90" s="50"/>
      <c r="S90" s="50"/>
      <c r="T90" s="50"/>
      <c r="U90" s="50"/>
      <c r="V90" s="52"/>
      <c r="W90" s="50"/>
      <c r="X90" s="52"/>
      <c r="Y90" s="54"/>
      <c r="Z90" s="54"/>
      <c r="AA90" s="54"/>
      <c r="AB90" s="54"/>
      <c r="AC90" s="54"/>
      <c r="AD90" s="54"/>
      <c r="AE90" s="54"/>
      <c r="AF90" s="54"/>
      <c r="AG90" s="54"/>
      <c r="AH90" s="54"/>
      <c r="AI90" s="54"/>
      <c r="AJ90" s="54"/>
      <c r="AK90" s="54"/>
      <c r="AL90" s="54"/>
      <c r="AM90" s="54"/>
      <c r="AN90" s="54"/>
      <c r="AO90" s="56"/>
      <c r="AP90" s="54"/>
      <c r="AQ90" s="57"/>
    </row>
    <row r="91" spans="1:43" ht="21" customHeight="1">
      <c r="A91" s="46"/>
      <c r="B91" s="46"/>
      <c r="C91" s="46"/>
      <c r="D91" s="46"/>
      <c r="E91" s="46"/>
      <c r="F91" s="47"/>
      <c r="G91" s="48"/>
      <c r="H91" s="46"/>
      <c r="I91" s="46"/>
      <c r="J91" s="50"/>
      <c r="K91" s="50"/>
      <c r="L91" s="50"/>
      <c r="M91" s="50"/>
      <c r="N91" s="50"/>
      <c r="O91" s="50"/>
      <c r="P91" s="50"/>
      <c r="Q91" s="50"/>
      <c r="R91" s="50"/>
      <c r="S91" s="50"/>
      <c r="T91" s="50"/>
      <c r="U91" s="50"/>
      <c r="V91" s="52"/>
      <c r="W91" s="50"/>
      <c r="X91" s="52"/>
      <c r="Y91" s="54"/>
      <c r="Z91" s="54"/>
      <c r="AA91" s="54"/>
      <c r="AB91" s="54"/>
      <c r="AC91" s="54"/>
      <c r="AD91" s="54"/>
      <c r="AE91" s="54"/>
      <c r="AF91" s="54"/>
      <c r="AG91" s="54"/>
      <c r="AH91" s="54"/>
      <c r="AI91" s="54"/>
      <c r="AJ91" s="54"/>
      <c r="AK91" s="54"/>
      <c r="AL91" s="54"/>
      <c r="AM91" s="54"/>
      <c r="AN91" s="54"/>
      <c r="AO91" s="57"/>
      <c r="AP91" s="54"/>
      <c r="AQ91" s="57"/>
    </row>
    <row r="92" spans="1:43" ht="21" customHeight="1">
      <c r="A92" s="46"/>
      <c r="B92" s="46"/>
      <c r="C92" s="46"/>
      <c r="D92" s="46"/>
      <c r="E92" s="46"/>
      <c r="F92" s="47"/>
      <c r="G92" s="48"/>
      <c r="H92" s="46"/>
      <c r="I92" s="46"/>
      <c r="J92" s="50"/>
      <c r="K92" s="50"/>
      <c r="L92" s="50"/>
      <c r="M92" s="50"/>
      <c r="N92" s="50"/>
      <c r="O92" s="50"/>
      <c r="P92" s="50"/>
      <c r="Q92" s="50"/>
      <c r="R92" s="50"/>
      <c r="S92" s="50"/>
      <c r="T92" s="50"/>
      <c r="U92" s="50"/>
      <c r="V92" s="52"/>
      <c r="W92" s="50"/>
      <c r="X92" s="52"/>
      <c r="Y92" s="54"/>
      <c r="Z92" s="54"/>
      <c r="AA92" s="54"/>
      <c r="AB92" s="54"/>
      <c r="AC92" s="54"/>
      <c r="AD92" s="54"/>
      <c r="AE92" s="54"/>
      <c r="AF92" s="54"/>
      <c r="AG92" s="54"/>
      <c r="AH92" s="54"/>
      <c r="AI92" s="54"/>
      <c r="AJ92" s="54"/>
      <c r="AK92" s="54"/>
      <c r="AL92" s="54"/>
      <c r="AM92" s="54"/>
      <c r="AN92" s="54"/>
      <c r="AO92" s="57"/>
      <c r="AP92" s="54"/>
      <c r="AQ92" s="57"/>
    </row>
    <row r="93" spans="1:43" ht="21" customHeight="1">
      <c r="A93" s="46"/>
      <c r="B93" s="46"/>
      <c r="C93" s="46"/>
      <c r="D93" s="46"/>
      <c r="E93" s="46"/>
      <c r="F93" s="47"/>
      <c r="G93" s="48"/>
      <c r="H93" s="46"/>
      <c r="I93" s="46"/>
      <c r="J93" s="50"/>
      <c r="K93" s="50"/>
      <c r="L93" s="50"/>
      <c r="M93" s="50"/>
      <c r="N93" s="50"/>
      <c r="O93" s="50"/>
      <c r="P93" s="50"/>
      <c r="Q93" s="50"/>
      <c r="R93" s="50"/>
      <c r="S93" s="50"/>
      <c r="T93" s="50"/>
      <c r="U93" s="50"/>
      <c r="V93" s="52"/>
      <c r="W93" s="50"/>
      <c r="X93" s="52"/>
      <c r="Y93" s="54"/>
      <c r="Z93" s="54"/>
      <c r="AA93" s="54"/>
      <c r="AB93" s="54"/>
      <c r="AC93" s="54"/>
      <c r="AD93" s="54"/>
      <c r="AE93" s="54"/>
      <c r="AF93" s="54"/>
      <c r="AG93" s="54"/>
      <c r="AH93" s="54"/>
      <c r="AI93" s="54"/>
      <c r="AJ93" s="54"/>
      <c r="AK93" s="54"/>
      <c r="AL93" s="54"/>
      <c r="AM93" s="54"/>
      <c r="AN93" s="54"/>
      <c r="AO93" s="57"/>
      <c r="AP93" s="54"/>
      <c r="AQ93" s="57"/>
    </row>
    <row r="94" spans="1:43" ht="21" customHeight="1">
      <c r="A94" s="46"/>
      <c r="B94" s="46"/>
      <c r="C94" s="46"/>
      <c r="D94" s="46"/>
      <c r="E94" s="46"/>
      <c r="F94" s="47"/>
      <c r="G94" s="48"/>
      <c r="H94" s="46"/>
      <c r="I94" s="46"/>
      <c r="J94" s="50"/>
      <c r="K94" s="50"/>
      <c r="L94" s="50"/>
      <c r="M94" s="50"/>
      <c r="N94" s="50"/>
      <c r="O94" s="50"/>
      <c r="P94" s="50"/>
      <c r="Q94" s="50"/>
      <c r="R94" s="50"/>
      <c r="S94" s="50"/>
      <c r="T94" s="50"/>
      <c r="U94" s="50"/>
      <c r="V94" s="52"/>
      <c r="W94" s="50"/>
      <c r="X94" s="52"/>
      <c r="Y94" s="54"/>
      <c r="Z94" s="54"/>
      <c r="AA94" s="54"/>
      <c r="AB94" s="54"/>
      <c r="AC94" s="54"/>
      <c r="AD94" s="54"/>
      <c r="AE94" s="54"/>
      <c r="AF94" s="54"/>
      <c r="AG94" s="54"/>
      <c r="AH94" s="54"/>
      <c r="AI94" s="54"/>
      <c r="AJ94" s="54"/>
      <c r="AK94" s="54"/>
      <c r="AL94" s="54"/>
      <c r="AM94" s="54"/>
      <c r="AN94" s="54"/>
      <c r="AO94" s="57"/>
      <c r="AP94" s="54"/>
      <c r="AQ94" s="57"/>
    </row>
    <row r="95" spans="1:43" ht="21" customHeight="1">
      <c r="A95" s="46"/>
      <c r="B95" s="46"/>
      <c r="C95" s="46"/>
      <c r="D95" s="46"/>
      <c r="E95" s="46"/>
      <c r="F95" s="47"/>
      <c r="G95" s="48"/>
      <c r="H95" s="46"/>
      <c r="I95" s="46"/>
      <c r="J95" s="50"/>
      <c r="K95" s="50"/>
      <c r="L95" s="50"/>
      <c r="M95" s="50"/>
      <c r="N95" s="50"/>
      <c r="O95" s="50"/>
      <c r="P95" s="50"/>
      <c r="Q95" s="50"/>
      <c r="R95" s="50"/>
      <c r="S95" s="50"/>
      <c r="T95" s="50"/>
      <c r="U95" s="50"/>
      <c r="V95" s="52"/>
      <c r="W95" s="50"/>
      <c r="X95" s="52"/>
      <c r="Y95" s="54"/>
      <c r="Z95" s="54"/>
      <c r="AA95" s="54"/>
      <c r="AB95" s="54"/>
      <c r="AC95" s="54"/>
      <c r="AD95" s="54"/>
      <c r="AE95" s="54"/>
      <c r="AF95" s="54"/>
      <c r="AG95" s="54"/>
      <c r="AH95" s="54"/>
      <c r="AI95" s="54"/>
      <c r="AJ95" s="54"/>
      <c r="AK95" s="54"/>
      <c r="AL95" s="54"/>
      <c r="AM95" s="54"/>
      <c r="AN95" s="54"/>
      <c r="AO95" s="57"/>
      <c r="AP95" s="54"/>
      <c r="AQ95" s="57"/>
    </row>
    <row r="96" spans="1:43" ht="21" customHeight="1">
      <c r="A96" s="46"/>
      <c r="B96" s="46"/>
      <c r="C96" s="46"/>
      <c r="D96" s="46"/>
      <c r="E96" s="46"/>
      <c r="F96" s="47"/>
      <c r="G96" s="48"/>
      <c r="H96" s="46"/>
      <c r="I96" s="46"/>
      <c r="J96" s="50"/>
      <c r="K96" s="50"/>
      <c r="L96" s="50"/>
      <c r="M96" s="50"/>
      <c r="N96" s="50"/>
      <c r="O96" s="50"/>
      <c r="P96" s="50"/>
      <c r="Q96" s="50"/>
      <c r="R96" s="50"/>
      <c r="S96" s="50"/>
      <c r="T96" s="50"/>
      <c r="U96" s="50"/>
      <c r="V96" s="52"/>
      <c r="W96" s="50"/>
      <c r="X96" s="52"/>
      <c r="Y96" s="54"/>
      <c r="Z96" s="54"/>
      <c r="AA96" s="54"/>
      <c r="AB96" s="54"/>
      <c r="AC96" s="54"/>
      <c r="AD96" s="54"/>
      <c r="AE96" s="54"/>
      <c r="AF96" s="54"/>
      <c r="AG96" s="54"/>
      <c r="AH96" s="54"/>
      <c r="AI96" s="54"/>
      <c r="AJ96" s="54"/>
      <c r="AK96" s="54"/>
      <c r="AL96" s="54"/>
      <c r="AM96" s="54"/>
      <c r="AN96" s="54"/>
      <c r="AO96" s="57"/>
      <c r="AP96" s="54"/>
      <c r="AQ96" s="57"/>
    </row>
    <row r="97" spans="1:43" ht="21" customHeight="1">
      <c r="A97" s="46"/>
      <c r="B97" s="46"/>
      <c r="C97" s="46"/>
      <c r="D97" s="46"/>
      <c r="E97" s="46"/>
      <c r="F97" s="47"/>
      <c r="G97" s="48"/>
      <c r="H97" s="46"/>
      <c r="I97" s="46"/>
      <c r="J97" s="50"/>
      <c r="K97" s="50"/>
      <c r="L97" s="50"/>
      <c r="M97" s="50"/>
      <c r="N97" s="50"/>
      <c r="O97" s="50"/>
      <c r="P97" s="50"/>
      <c r="Q97" s="50"/>
      <c r="R97" s="50"/>
      <c r="S97" s="50"/>
      <c r="T97" s="50"/>
      <c r="U97" s="50"/>
      <c r="V97" s="52"/>
      <c r="W97" s="50"/>
      <c r="X97" s="52"/>
      <c r="Y97" s="54"/>
      <c r="Z97" s="54"/>
      <c r="AA97" s="54"/>
      <c r="AB97" s="54"/>
      <c r="AC97" s="54"/>
      <c r="AD97" s="54"/>
      <c r="AE97" s="54"/>
      <c r="AF97" s="54"/>
      <c r="AG97" s="54"/>
      <c r="AH97" s="54"/>
      <c r="AI97" s="54"/>
      <c r="AJ97" s="54"/>
      <c r="AK97" s="54"/>
      <c r="AL97" s="54"/>
      <c r="AM97" s="54"/>
      <c r="AN97" s="54"/>
      <c r="AO97" s="57"/>
      <c r="AP97" s="54"/>
      <c r="AQ97" s="57"/>
    </row>
    <row r="98" spans="1:43" ht="21" customHeight="1">
      <c r="A98" s="46"/>
      <c r="B98" s="46"/>
      <c r="C98" s="46"/>
      <c r="D98" s="46"/>
      <c r="E98" s="46"/>
      <c r="F98" s="47"/>
      <c r="G98" s="48"/>
      <c r="H98" s="46"/>
      <c r="I98" s="46"/>
      <c r="J98" s="50"/>
      <c r="K98" s="50"/>
      <c r="L98" s="50"/>
      <c r="M98" s="50"/>
      <c r="N98" s="50"/>
      <c r="O98" s="50"/>
      <c r="P98" s="50"/>
      <c r="Q98" s="50"/>
      <c r="R98" s="50"/>
      <c r="S98" s="50"/>
      <c r="T98" s="50"/>
      <c r="U98" s="50"/>
      <c r="V98" s="52"/>
      <c r="W98" s="50"/>
      <c r="X98" s="52"/>
      <c r="Y98" s="54"/>
      <c r="Z98" s="54"/>
      <c r="AA98" s="54"/>
      <c r="AB98" s="54"/>
      <c r="AC98" s="54"/>
      <c r="AD98" s="54"/>
      <c r="AE98" s="54"/>
      <c r="AF98" s="54"/>
      <c r="AG98" s="54"/>
      <c r="AH98" s="54"/>
      <c r="AI98" s="54"/>
      <c r="AJ98" s="54"/>
      <c r="AK98" s="54"/>
      <c r="AL98" s="54"/>
      <c r="AM98" s="54"/>
      <c r="AN98" s="54"/>
      <c r="AO98" s="56"/>
      <c r="AP98" s="54"/>
      <c r="AQ98" s="57"/>
    </row>
    <row r="99" spans="1:43" ht="21" customHeight="1">
      <c r="A99" s="46"/>
      <c r="B99" s="46"/>
      <c r="C99" s="46"/>
      <c r="D99" s="46"/>
      <c r="E99" s="46"/>
      <c r="F99" s="47"/>
      <c r="G99" s="48"/>
      <c r="H99" s="46"/>
      <c r="I99" s="46"/>
      <c r="J99" s="50"/>
      <c r="K99" s="50"/>
      <c r="L99" s="50"/>
      <c r="M99" s="50"/>
      <c r="N99" s="50"/>
      <c r="O99" s="50"/>
      <c r="P99" s="50"/>
      <c r="Q99" s="50"/>
      <c r="R99" s="50"/>
      <c r="S99" s="50"/>
      <c r="T99" s="50"/>
      <c r="U99" s="50"/>
      <c r="V99" s="52"/>
      <c r="W99" s="50"/>
      <c r="X99" s="52"/>
      <c r="Y99" s="54"/>
      <c r="Z99" s="54"/>
      <c r="AA99" s="54"/>
      <c r="AB99" s="54"/>
      <c r="AC99" s="54"/>
      <c r="AD99" s="54"/>
      <c r="AE99" s="54"/>
      <c r="AF99" s="54"/>
      <c r="AG99" s="54"/>
      <c r="AH99" s="54"/>
      <c r="AI99" s="54"/>
      <c r="AJ99" s="54"/>
      <c r="AK99" s="54"/>
      <c r="AL99" s="54"/>
      <c r="AM99" s="54"/>
      <c r="AN99" s="54"/>
      <c r="AO99" s="57"/>
      <c r="AP99" s="54"/>
      <c r="AQ99" s="57"/>
    </row>
    <row r="100" spans="1:43" ht="21" customHeight="1">
      <c r="A100" s="46"/>
      <c r="B100" s="46"/>
      <c r="C100" s="46"/>
      <c r="D100" s="46"/>
      <c r="E100" s="46"/>
      <c r="F100" s="47"/>
      <c r="G100" s="48"/>
      <c r="H100" s="46"/>
      <c r="I100" s="46"/>
      <c r="J100" s="50"/>
      <c r="K100" s="50"/>
      <c r="L100" s="50"/>
      <c r="M100" s="50"/>
      <c r="N100" s="50"/>
      <c r="O100" s="50"/>
      <c r="P100" s="50"/>
      <c r="Q100" s="50"/>
      <c r="R100" s="50"/>
      <c r="S100" s="50"/>
      <c r="T100" s="50"/>
      <c r="U100" s="50"/>
      <c r="V100" s="52"/>
      <c r="W100" s="50"/>
      <c r="X100" s="52"/>
      <c r="Y100" s="54"/>
      <c r="Z100" s="54"/>
      <c r="AA100" s="54"/>
      <c r="AB100" s="54"/>
      <c r="AC100" s="54"/>
      <c r="AD100" s="54"/>
      <c r="AE100" s="54"/>
      <c r="AF100" s="54"/>
      <c r="AG100" s="54"/>
      <c r="AH100" s="54"/>
      <c r="AI100" s="54"/>
      <c r="AJ100" s="54"/>
      <c r="AK100" s="54"/>
      <c r="AL100" s="54"/>
      <c r="AM100" s="54"/>
      <c r="AN100" s="54"/>
      <c r="AO100" s="57"/>
      <c r="AP100" s="54"/>
      <c r="AQ100" s="57"/>
    </row>
    <row r="101" spans="1:43" ht="21" customHeight="1">
      <c r="A101" s="46"/>
      <c r="B101" s="46"/>
      <c r="C101" s="46"/>
      <c r="D101" s="46"/>
      <c r="E101" s="46"/>
      <c r="F101" s="47"/>
      <c r="G101" s="48"/>
      <c r="H101" s="46"/>
      <c r="I101" s="46"/>
      <c r="J101" s="50"/>
      <c r="K101" s="50"/>
      <c r="L101" s="50"/>
      <c r="M101" s="50"/>
      <c r="N101" s="50"/>
      <c r="O101" s="50"/>
      <c r="P101" s="50"/>
      <c r="Q101" s="50"/>
      <c r="R101" s="50"/>
      <c r="S101" s="50"/>
      <c r="T101" s="50"/>
      <c r="U101" s="50"/>
      <c r="V101" s="52"/>
      <c r="W101" s="50"/>
      <c r="X101" s="52"/>
      <c r="Y101" s="54"/>
      <c r="Z101" s="54"/>
      <c r="AA101" s="54"/>
      <c r="AB101" s="54"/>
      <c r="AC101" s="54"/>
      <c r="AD101" s="54"/>
      <c r="AE101" s="54"/>
      <c r="AF101" s="54"/>
      <c r="AG101" s="54"/>
      <c r="AH101" s="54"/>
      <c r="AI101" s="54"/>
      <c r="AJ101" s="54"/>
      <c r="AK101" s="54"/>
      <c r="AL101" s="54"/>
      <c r="AM101" s="54"/>
      <c r="AN101" s="54"/>
      <c r="AO101" s="57"/>
      <c r="AP101" s="54"/>
      <c r="AQ101" s="57"/>
    </row>
    <row r="102" spans="1:43" ht="21" customHeight="1">
      <c r="A102" s="46"/>
      <c r="B102" s="46"/>
      <c r="C102" s="46"/>
      <c r="D102" s="46"/>
      <c r="E102" s="46"/>
      <c r="F102" s="47"/>
      <c r="G102" s="48"/>
      <c r="H102" s="46"/>
      <c r="I102" s="46"/>
      <c r="J102" s="50"/>
      <c r="K102" s="50"/>
      <c r="L102" s="50"/>
      <c r="M102" s="50"/>
      <c r="N102" s="50"/>
      <c r="O102" s="50"/>
      <c r="P102" s="50"/>
      <c r="Q102" s="50"/>
      <c r="R102" s="50"/>
      <c r="S102" s="50"/>
      <c r="T102" s="50"/>
      <c r="U102" s="50"/>
      <c r="V102" s="52"/>
      <c r="W102" s="50"/>
      <c r="X102" s="52"/>
      <c r="Y102" s="54"/>
      <c r="Z102" s="54"/>
      <c r="AA102" s="54"/>
      <c r="AB102" s="54"/>
      <c r="AC102" s="54"/>
      <c r="AD102" s="54"/>
      <c r="AE102" s="54"/>
      <c r="AF102" s="54"/>
      <c r="AG102" s="54"/>
      <c r="AH102" s="54"/>
      <c r="AI102" s="54"/>
      <c r="AJ102" s="54"/>
      <c r="AK102" s="54"/>
      <c r="AL102" s="54"/>
      <c r="AM102" s="54"/>
      <c r="AN102" s="54"/>
      <c r="AO102" s="57"/>
      <c r="AP102" s="54"/>
      <c r="AQ102" s="57"/>
    </row>
    <row r="103" spans="1:43" ht="21" customHeight="1">
      <c r="A103" s="46"/>
      <c r="B103" s="46"/>
      <c r="C103" s="46"/>
      <c r="D103" s="46"/>
      <c r="E103" s="46"/>
      <c r="F103" s="47"/>
      <c r="G103" s="48"/>
      <c r="H103" s="46"/>
      <c r="I103" s="46"/>
      <c r="J103" s="50"/>
      <c r="K103" s="50"/>
      <c r="L103" s="50"/>
      <c r="M103" s="50"/>
      <c r="N103" s="50"/>
      <c r="O103" s="50"/>
      <c r="P103" s="50"/>
      <c r="Q103" s="50"/>
      <c r="R103" s="50"/>
      <c r="S103" s="50"/>
      <c r="T103" s="50"/>
      <c r="U103" s="50"/>
      <c r="V103" s="52"/>
      <c r="W103" s="50"/>
      <c r="X103" s="52"/>
      <c r="Y103" s="54"/>
      <c r="Z103" s="54"/>
      <c r="AA103" s="54"/>
      <c r="AB103" s="54"/>
      <c r="AC103" s="54"/>
      <c r="AD103" s="54"/>
      <c r="AE103" s="54"/>
      <c r="AF103" s="54"/>
      <c r="AG103" s="54"/>
      <c r="AH103" s="54"/>
      <c r="AI103" s="54"/>
      <c r="AJ103" s="54"/>
      <c r="AK103" s="54"/>
      <c r="AL103" s="54"/>
      <c r="AM103" s="54"/>
      <c r="AN103" s="54"/>
      <c r="AO103" s="57"/>
      <c r="AP103" s="54"/>
      <c r="AQ103" s="57"/>
    </row>
    <row r="104" spans="1:43" ht="21" customHeight="1">
      <c r="A104" s="46"/>
      <c r="B104" s="46"/>
      <c r="C104" s="46"/>
      <c r="D104" s="46"/>
      <c r="E104" s="46"/>
      <c r="F104" s="47"/>
      <c r="G104" s="48"/>
      <c r="H104" s="46"/>
      <c r="I104" s="46"/>
      <c r="J104" s="50"/>
      <c r="K104" s="50"/>
      <c r="L104" s="50"/>
      <c r="M104" s="50"/>
      <c r="N104" s="50"/>
      <c r="O104" s="50"/>
      <c r="P104" s="50"/>
      <c r="Q104" s="50"/>
      <c r="R104" s="50"/>
      <c r="S104" s="50"/>
      <c r="T104" s="50"/>
      <c r="U104" s="50"/>
      <c r="V104" s="52"/>
      <c r="W104" s="50"/>
      <c r="X104" s="52"/>
      <c r="Y104" s="54"/>
      <c r="Z104" s="54"/>
      <c r="AA104" s="54"/>
      <c r="AB104" s="54"/>
      <c r="AC104" s="54"/>
      <c r="AD104" s="54"/>
      <c r="AE104" s="54"/>
      <c r="AF104" s="54"/>
      <c r="AG104" s="54"/>
      <c r="AH104" s="54"/>
      <c r="AI104" s="54"/>
      <c r="AJ104" s="54"/>
      <c r="AK104" s="54"/>
      <c r="AL104" s="54"/>
      <c r="AM104" s="54"/>
      <c r="AN104" s="54"/>
      <c r="AO104" s="57"/>
      <c r="AP104" s="54"/>
      <c r="AQ104" s="57"/>
    </row>
    <row r="105" spans="1:43" ht="21" customHeight="1">
      <c r="A105" s="46"/>
      <c r="B105" s="46"/>
      <c r="C105" s="46"/>
      <c r="D105" s="46"/>
      <c r="E105" s="46"/>
      <c r="F105" s="47"/>
      <c r="G105" s="48"/>
      <c r="H105" s="46"/>
      <c r="I105" s="46"/>
      <c r="J105" s="50"/>
      <c r="K105" s="50"/>
      <c r="L105" s="50"/>
      <c r="M105" s="50"/>
      <c r="N105" s="50"/>
      <c r="O105" s="50"/>
      <c r="P105" s="50"/>
      <c r="Q105" s="50"/>
      <c r="R105" s="50"/>
      <c r="S105" s="50"/>
      <c r="T105" s="50"/>
      <c r="U105" s="50"/>
      <c r="V105" s="52"/>
      <c r="W105" s="50"/>
      <c r="X105" s="52"/>
      <c r="Y105" s="54"/>
      <c r="Z105" s="54"/>
      <c r="AA105" s="54"/>
      <c r="AB105" s="54"/>
      <c r="AC105" s="54"/>
      <c r="AD105" s="54"/>
      <c r="AE105" s="54"/>
      <c r="AF105" s="54"/>
      <c r="AG105" s="54"/>
      <c r="AH105" s="54"/>
      <c r="AI105" s="54"/>
      <c r="AJ105" s="54"/>
      <c r="AK105" s="54"/>
      <c r="AL105" s="54"/>
      <c r="AM105" s="54"/>
      <c r="AN105" s="54"/>
      <c r="AO105" s="57"/>
      <c r="AP105" s="54"/>
      <c r="AQ105" s="57"/>
    </row>
    <row r="106" spans="1:43" ht="21" customHeight="1">
      <c r="A106" s="46"/>
      <c r="B106" s="46"/>
      <c r="C106" s="46"/>
      <c r="D106" s="46"/>
      <c r="E106" s="46"/>
      <c r="F106" s="47"/>
      <c r="G106" s="48"/>
      <c r="H106" s="46"/>
      <c r="I106" s="46"/>
      <c r="J106" s="50"/>
      <c r="K106" s="50"/>
      <c r="L106" s="50"/>
      <c r="M106" s="50"/>
      <c r="N106" s="50"/>
      <c r="O106" s="50"/>
      <c r="P106" s="50"/>
      <c r="Q106" s="50"/>
      <c r="R106" s="50"/>
      <c r="S106" s="50"/>
      <c r="T106" s="50"/>
      <c r="U106" s="50"/>
      <c r="V106" s="52"/>
      <c r="W106" s="50"/>
      <c r="X106" s="52"/>
      <c r="Y106" s="54"/>
      <c r="Z106" s="54"/>
      <c r="AA106" s="54"/>
      <c r="AB106" s="54"/>
      <c r="AC106" s="54"/>
      <c r="AD106" s="54"/>
      <c r="AE106" s="54"/>
      <c r="AF106" s="54"/>
      <c r="AG106" s="54"/>
      <c r="AH106" s="54"/>
      <c r="AI106" s="54"/>
      <c r="AJ106" s="54"/>
      <c r="AK106" s="54"/>
      <c r="AL106" s="54"/>
      <c r="AM106" s="54"/>
      <c r="AN106" s="54"/>
      <c r="AO106" s="56"/>
      <c r="AP106" s="54"/>
      <c r="AQ106" s="57"/>
    </row>
    <row r="107" spans="1:43" ht="21" customHeight="1">
      <c r="A107" s="46"/>
      <c r="B107" s="46"/>
      <c r="C107" s="46"/>
      <c r="D107" s="46"/>
      <c r="E107" s="46"/>
      <c r="F107" s="47"/>
      <c r="G107" s="48"/>
      <c r="H107" s="46"/>
      <c r="I107" s="46"/>
      <c r="J107" s="50"/>
      <c r="K107" s="50"/>
      <c r="L107" s="50"/>
      <c r="M107" s="50"/>
      <c r="N107" s="50"/>
      <c r="O107" s="50"/>
      <c r="P107" s="50"/>
      <c r="Q107" s="50"/>
      <c r="R107" s="50"/>
      <c r="S107" s="50"/>
      <c r="T107" s="50"/>
      <c r="U107" s="50"/>
      <c r="V107" s="52"/>
      <c r="W107" s="50"/>
      <c r="X107" s="52"/>
      <c r="Y107" s="54"/>
      <c r="Z107" s="54"/>
      <c r="AA107" s="54"/>
      <c r="AB107" s="54"/>
      <c r="AC107" s="54"/>
      <c r="AD107" s="54"/>
      <c r="AE107" s="54"/>
      <c r="AF107" s="54"/>
      <c r="AG107" s="54"/>
      <c r="AH107" s="54"/>
      <c r="AI107" s="54"/>
      <c r="AJ107" s="54"/>
      <c r="AK107" s="54"/>
      <c r="AL107" s="54"/>
      <c r="AM107" s="54"/>
      <c r="AN107" s="54"/>
      <c r="AO107" s="57"/>
      <c r="AP107" s="54"/>
      <c r="AQ107" s="57"/>
    </row>
    <row r="108" spans="1:43" ht="21" customHeight="1">
      <c r="A108" s="46"/>
      <c r="B108" s="46"/>
      <c r="C108" s="46"/>
      <c r="D108" s="46"/>
      <c r="E108" s="46"/>
      <c r="F108" s="47"/>
      <c r="G108" s="48"/>
      <c r="H108" s="46"/>
      <c r="I108" s="46"/>
      <c r="J108" s="50"/>
      <c r="K108" s="50"/>
      <c r="L108" s="50"/>
      <c r="M108" s="50"/>
      <c r="N108" s="50"/>
      <c r="O108" s="50"/>
      <c r="P108" s="50"/>
      <c r="Q108" s="50"/>
      <c r="R108" s="50"/>
      <c r="S108" s="50"/>
      <c r="T108" s="50"/>
      <c r="U108" s="50"/>
      <c r="V108" s="52"/>
      <c r="W108" s="50"/>
      <c r="X108" s="52"/>
      <c r="Y108" s="54"/>
      <c r="Z108" s="54"/>
      <c r="AA108" s="54"/>
      <c r="AB108" s="54"/>
      <c r="AC108" s="54"/>
      <c r="AD108" s="54"/>
      <c r="AE108" s="54"/>
      <c r="AF108" s="54"/>
      <c r="AG108" s="54"/>
      <c r="AH108" s="54"/>
      <c r="AI108" s="54"/>
      <c r="AJ108" s="54"/>
      <c r="AK108" s="54"/>
      <c r="AL108" s="54"/>
      <c r="AM108" s="54"/>
      <c r="AN108" s="54"/>
      <c r="AO108" s="57"/>
      <c r="AP108" s="54"/>
      <c r="AQ108" s="57"/>
    </row>
    <row r="109" spans="1:43" ht="21" customHeight="1">
      <c r="A109" s="46"/>
      <c r="B109" s="46"/>
      <c r="C109" s="46"/>
      <c r="D109" s="46"/>
      <c r="E109" s="46"/>
      <c r="F109" s="47"/>
      <c r="G109" s="48"/>
      <c r="H109" s="46"/>
      <c r="I109" s="46"/>
      <c r="J109" s="50"/>
      <c r="K109" s="50"/>
      <c r="L109" s="50"/>
      <c r="M109" s="50"/>
      <c r="N109" s="50"/>
      <c r="O109" s="50"/>
      <c r="P109" s="50"/>
      <c r="Q109" s="50"/>
      <c r="R109" s="50"/>
      <c r="S109" s="50"/>
      <c r="T109" s="50"/>
      <c r="U109" s="50"/>
      <c r="V109" s="52"/>
      <c r="W109" s="50"/>
      <c r="X109" s="52"/>
      <c r="Y109" s="54"/>
      <c r="Z109" s="54"/>
      <c r="AA109" s="54"/>
      <c r="AB109" s="54"/>
      <c r="AC109" s="54"/>
      <c r="AD109" s="54"/>
      <c r="AE109" s="54"/>
      <c r="AF109" s="54"/>
      <c r="AG109" s="54"/>
      <c r="AH109" s="54"/>
      <c r="AI109" s="54"/>
      <c r="AJ109" s="54"/>
      <c r="AK109" s="54"/>
      <c r="AL109" s="54"/>
      <c r="AM109" s="54"/>
      <c r="AN109" s="54"/>
      <c r="AO109" s="57"/>
      <c r="AP109" s="54"/>
      <c r="AQ109" s="57"/>
    </row>
    <row r="110" spans="1:43" ht="21" customHeight="1">
      <c r="A110" s="46"/>
      <c r="B110" s="46"/>
      <c r="C110" s="46"/>
      <c r="D110" s="46"/>
      <c r="E110" s="46"/>
      <c r="F110" s="47"/>
      <c r="G110" s="48"/>
      <c r="H110" s="46"/>
      <c r="I110" s="46"/>
      <c r="J110" s="50"/>
      <c r="K110" s="50"/>
      <c r="L110" s="50"/>
      <c r="M110" s="50"/>
      <c r="N110" s="50"/>
      <c r="O110" s="50"/>
      <c r="P110" s="50"/>
      <c r="Q110" s="50"/>
      <c r="R110" s="50"/>
      <c r="S110" s="50"/>
      <c r="T110" s="50"/>
      <c r="U110" s="50"/>
      <c r="V110" s="52"/>
      <c r="W110" s="50"/>
      <c r="X110" s="52"/>
      <c r="Y110" s="54"/>
      <c r="Z110" s="54"/>
      <c r="AA110" s="54"/>
      <c r="AB110" s="54"/>
      <c r="AC110" s="54"/>
      <c r="AD110" s="54"/>
      <c r="AE110" s="54"/>
      <c r="AF110" s="54"/>
      <c r="AG110" s="54"/>
      <c r="AH110" s="54"/>
      <c r="AI110" s="54"/>
      <c r="AJ110" s="54"/>
      <c r="AK110" s="54"/>
      <c r="AL110" s="54"/>
      <c r="AM110" s="54"/>
      <c r="AN110" s="54"/>
      <c r="AO110" s="57"/>
      <c r="AP110" s="54"/>
      <c r="AQ110" s="57"/>
    </row>
    <row r="111" spans="1:43" ht="21" customHeight="1">
      <c r="A111" s="46"/>
      <c r="B111" s="46"/>
      <c r="C111" s="46"/>
      <c r="D111" s="46"/>
      <c r="E111" s="46"/>
      <c r="F111" s="47"/>
      <c r="G111" s="48"/>
      <c r="H111" s="46"/>
      <c r="I111" s="46"/>
      <c r="J111" s="50"/>
      <c r="K111" s="50"/>
      <c r="L111" s="50"/>
      <c r="M111" s="50"/>
      <c r="N111" s="50"/>
      <c r="O111" s="50"/>
      <c r="P111" s="50"/>
      <c r="Q111" s="50"/>
      <c r="R111" s="50"/>
      <c r="S111" s="50"/>
      <c r="T111" s="50"/>
      <c r="U111" s="50"/>
      <c r="V111" s="52"/>
      <c r="W111" s="50"/>
      <c r="X111" s="52"/>
      <c r="Y111" s="54"/>
      <c r="Z111" s="54"/>
      <c r="AA111" s="54"/>
      <c r="AB111" s="54"/>
      <c r="AC111" s="54"/>
      <c r="AD111" s="54"/>
      <c r="AE111" s="54"/>
      <c r="AF111" s="54"/>
      <c r="AG111" s="54"/>
      <c r="AH111" s="54"/>
      <c r="AI111" s="54"/>
      <c r="AJ111" s="54"/>
      <c r="AK111" s="54"/>
      <c r="AL111" s="54"/>
      <c r="AM111" s="54"/>
      <c r="AN111" s="54"/>
      <c r="AO111" s="57"/>
      <c r="AP111" s="54"/>
      <c r="AQ111" s="57"/>
    </row>
    <row r="112" spans="1:43" ht="21" customHeight="1">
      <c r="A112" s="46"/>
      <c r="B112" s="46"/>
      <c r="C112" s="46"/>
      <c r="D112" s="46"/>
      <c r="E112" s="46"/>
      <c r="F112" s="47"/>
      <c r="G112" s="48"/>
      <c r="H112" s="46"/>
      <c r="I112" s="46"/>
      <c r="J112" s="50"/>
      <c r="K112" s="50"/>
      <c r="L112" s="50"/>
      <c r="M112" s="50"/>
      <c r="N112" s="50"/>
      <c r="O112" s="50"/>
      <c r="P112" s="50"/>
      <c r="Q112" s="50"/>
      <c r="R112" s="50"/>
      <c r="S112" s="50"/>
      <c r="T112" s="50"/>
      <c r="U112" s="50"/>
      <c r="V112" s="52"/>
      <c r="W112" s="50"/>
      <c r="X112" s="52"/>
      <c r="Y112" s="54"/>
      <c r="Z112" s="54"/>
      <c r="AA112" s="54"/>
      <c r="AB112" s="54"/>
      <c r="AC112" s="54"/>
      <c r="AD112" s="54"/>
      <c r="AE112" s="54"/>
      <c r="AF112" s="54"/>
      <c r="AG112" s="54"/>
      <c r="AH112" s="54"/>
      <c r="AI112" s="54"/>
      <c r="AJ112" s="54"/>
      <c r="AK112" s="54"/>
      <c r="AL112" s="54"/>
      <c r="AM112" s="54"/>
      <c r="AN112" s="54"/>
      <c r="AO112" s="57"/>
      <c r="AP112" s="54"/>
      <c r="AQ112" s="57"/>
    </row>
    <row r="113" spans="1:43" ht="21" customHeight="1">
      <c r="A113" s="46"/>
      <c r="B113" s="46"/>
      <c r="C113" s="46"/>
      <c r="D113" s="46"/>
      <c r="E113" s="46"/>
      <c r="F113" s="47"/>
      <c r="G113" s="48"/>
      <c r="H113" s="46"/>
      <c r="I113" s="46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2"/>
      <c r="W113" s="50"/>
      <c r="X113" s="52"/>
      <c r="Y113" s="54"/>
      <c r="Z113" s="54"/>
      <c r="AA113" s="54"/>
      <c r="AB113" s="54"/>
      <c r="AC113" s="54"/>
      <c r="AD113" s="54"/>
      <c r="AE113" s="54"/>
      <c r="AF113" s="54"/>
      <c r="AG113" s="54"/>
      <c r="AH113" s="54"/>
      <c r="AI113" s="54"/>
      <c r="AJ113" s="54"/>
      <c r="AK113" s="54"/>
      <c r="AL113" s="54"/>
      <c r="AM113" s="54"/>
      <c r="AN113" s="54"/>
      <c r="AO113" s="57"/>
      <c r="AP113" s="54"/>
      <c r="AQ113" s="57"/>
    </row>
    <row r="114" spans="1:43" ht="21" customHeight="1">
      <c r="A114" s="46"/>
      <c r="B114" s="46"/>
      <c r="C114" s="46"/>
      <c r="D114" s="46"/>
      <c r="E114" s="46"/>
      <c r="F114" s="47"/>
      <c r="G114" s="48"/>
      <c r="H114" s="46"/>
      <c r="I114" s="46"/>
      <c r="J114" s="50"/>
      <c r="K114" s="50"/>
      <c r="L114" s="50"/>
      <c r="M114" s="50"/>
      <c r="N114" s="50"/>
      <c r="O114" s="50"/>
      <c r="P114" s="50"/>
      <c r="Q114" s="50"/>
      <c r="R114" s="50"/>
      <c r="S114" s="50"/>
      <c r="T114" s="50"/>
      <c r="U114" s="50"/>
      <c r="V114" s="52"/>
      <c r="W114" s="50"/>
      <c r="X114" s="52"/>
      <c r="Y114" s="54"/>
      <c r="Z114" s="54"/>
      <c r="AA114" s="54"/>
      <c r="AB114" s="54"/>
      <c r="AC114" s="54"/>
      <c r="AD114" s="54"/>
      <c r="AE114" s="54"/>
      <c r="AF114" s="54"/>
      <c r="AG114" s="54"/>
      <c r="AH114" s="54"/>
      <c r="AI114" s="54"/>
      <c r="AJ114" s="54"/>
      <c r="AK114" s="54"/>
      <c r="AL114" s="54"/>
      <c r="AM114" s="54"/>
      <c r="AN114" s="54"/>
      <c r="AO114" s="56"/>
      <c r="AP114" s="54"/>
      <c r="AQ114" s="57"/>
    </row>
    <row r="115" spans="1:43" ht="21" customHeight="1">
      <c r="A115" s="46"/>
      <c r="B115" s="46"/>
      <c r="C115" s="46"/>
      <c r="D115" s="46"/>
      <c r="E115" s="46"/>
      <c r="F115" s="47"/>
      <c r="G115" s="48"/>
      <c r="H115" s="46"/>
      <c r="I115" s="46"/>
      <c r="J115" s="50"/>
      <c r="K115" s="50"/>
      <c r="L115" s="50"/>
      <c r="M115" s="50"/>
      <c r="N115" s="50"/>
      <c r="O115" s="50"/>
      <c r="P115" s="50"/>
      <c r="Q115" s="50"/>
      <c r="R115" s="50"/>
      <c r="S115" s="50"/>
      <c r="T115" s="50"/>
      <c r="U115" s="50"/>
      <c r="V115" s="52"/>
      <c r="W115" s="50"/>
      <c r="X115" s="52"/>
      <c r="Y115" s="54"/>
      <c r="Z115" s="54"/>
      <c r="AA115" s="54"/>
      <c r="AB115" s="54"/>
      <c r="AC115" s="54"/>
      <c r="AD115" s="54"/>
      <c r="AE115" s="54"/>
      <c r="AF115" s="54"/>
      <c r="AG115" s="54"/>
      <c r="AH115" s="54"/>
      <c r="AI115" s="54"/>
      <c r="AJ115" s="54"/>
      <c r="AK115" s="54"/>
      <c r="AL115" s="54"/>
      <c r="AM115" s="54"/>
      <c r="AN115" s="54"/>
      <c r="AO115" s="57"/>
      <c r="AP115" s="54"/>
      <c r="AQ115" s="57"/>
    </row>
    <row r="116" spans="1:43" ht="21" customHeight="1">
      <c r="A116" s="46"/>
      <c r="B116" s="46"/>
      <c r="C116" s="46"/>
      <c r="D116" s="46"/>
      <c r="E116" s="46"/>
      <c r="F116" s="47"/>
      <c r="G116" s="48"/>
      <c r="H116" s="46"/>
      <c r="I116" s="46"/>
      <c r="J116" s="50"/>
      <c r="K116" s="50"/>
      <c r="L116" s="50"/>
      <c r="M116" s="50"/>
      <c r="N116" s="50"/>
      <c r="O116" s="50"/>
      <c r="P116" s="50"/>
      <c r="Q116" s="50"/>
      <c r="R116" s="50"/>
      <c r="S116" s="50"/>
      <c r="T116" s="50"/>
      <c r="U116" s="50"/>
      <c r="V116" s="52"/>
      <c r="W116" s="50"/>
      <c r="X116" s="52"/>
      <c r="Y116" s="54"/>
      <c r="Z116" s="54"/>
      <c r="AA116" s="54"/>
      <c r="AB116" s="54"/>
      <c r="AC116" s="54"/>
      <c r="AD116" s="54"/>
      <c r="AE116" s="54"/>
      <c r="AF116" s="54"/>
      <c r="AG116" s="54"/>
      <c r="AH116" s="54"/>
      <c r="AI116" s="54"/>
      <c r="AJ116" s="54"/>
      <c r="AK116" s="54"/>
      <c r="AL116" s="54"/>
      <c r="AM116" s="54"/>
      <c r="AN116" s="54"/>
      <c r="AO116" s="57"/>
      <c r="AP116" s="54"/>
      <c r="AQ116" s="57"/>
    </row>
    <row r="117" spans="1:43" ht="21" customHeight="1">
      <c r="A117" s="46"/>
      <c r="B117" s="46"/>
      <c r="C117" s="46"/>
      <c r="D117" s="46"/>
      <c r="E117" s="46"/>
      <c r="F117" s="47"/>
      <c r="G117" s="48"/>
      <c r="H117" s="46"/>
      <c r="I117" s="46"/>
      <c r="J117" s="50"/>
      <c r="K117" s="50"/>
      <c r="L117" s="50"/>
      <c r="M117" s="50"/>
      <c r="N117" s="50"/>
      <c r="O117" s="50"/>
      <c r="P117" s="50"/>
      <c r="Q117" s="50"/>
      <c r="R117" s="50"/>
      <c r="S117" s="50"/>
      <c r="T117" s="50"/>
      <c r="U117" s="50"/>
      <c r="V117" s="52"/>
      <c r="W117" s="50"/>
      <c r="X117" s="52"/>
      <c r="Y117" s="54"/>
      <c r="Z117" s="54"/>
      <c r="AA117" s="54"/>
      <c r="AB117" s="54"/>
      <c r="AC117" s="54"/>
      <c r="AD117" s="54"/>
      <c r="AE117" s="54"/>
      <c r="AF117" s="54"/>
      <c r="AG117" s="54"/>
      <c r="AH117" s="54"/>
      <c r="AI117" s="54"/>
      <c r="AJ117" s="54"/>
      <c r="AK117" s="54"/>
      <c r="AL117" s="54"/>
      <c r="AM117" s="54"/>
      <c r="AN117" s="54"/>
      <c r="AO117" s="57"/>
      <c r="AP117" s="54"/>
      <c r="AQ117" s="57"/>
    </row>
    <row r="118" spans="1:43" ht="21" customHeight="1">
      <c r="A118" s="46"/>
      <c r="B118" s="46"/>
      <c r="C118" s="46"/>
      <c r="D118" s="46"/>
      <c r="E118" s="46"/>
      <c r="F118" s="47"/>
      <c r="G118" s="48"/>
      <c r="H118" s="46"/>
      <c r="I118" s="46"/>
      <c r="J118" s="50"/>
      <c r="K118" s="50"/>
      <c r="L118" s="50"/>
      <c r="M118" s="50"/>
      <c r="N118" s="50"/>
      <c r="O118" s="50"/>
      <c r="P118" s="50"/>
      <c r="Q118" s="50"/>
      <c r="R118" s="50"/>
      <c r="S118" s="50"/>
      <c r="T118" s="50"/>
      <c r="U118" s="50"/>
      <c r="V118" s="52"/>
      <c r="W118" s="50"/>
      <c r="X118" s="52"/>
      <c r="Y118" s="54"/>
      <c r="Z118" s="54"/>
      <c r="AA118" s="54"/>
      <c r="AB118" s="54"/>
      <c r="AC118" s="54"/>
      <c r="AD118" s="54"/>
      <c r="AE118" s="54"/>
      <c r="AF118" s="54"/>
      <c r="AG118" s="54"/>
      <c r="AH118" s="54"/>
      <c r="AI118" s="54"/>
      <c r="AJ118" s="54"/>
      <c r="AK118" s="54"/>
      <c r="AL118" s="54"/>
      <c r="AM118" s="54"/>
      <c r="AN118" s="54"/>
      <c r="AO118" s="57"/>
      <c r="AP118" s="54"/>
      <c r="AQ118" s="57"/>
    </row>
    <row r="119" spans="1:43" ht="21" customHeight="1">
      <c r="A119" s="46"/>
      <c r="B119" s="46"/>
      <c r="C119" s="46"/>
      <c r="D119" s="46"/>
      <c r="E119" s="46"/>
      <c r="F119" s="47"/>
      <c r="G119" s="48"/>
      <c r="H119" s="46"/>
      <c r="I119" s="46"/>
      <c r="J119" s="50"/>
      <c r="K119" s="50"/>
      <c r="L119" s="50"/>
      <c r="M119" s="50"/>
      <c r="N119" s="50"/>
      <c r="O119" s="50"/>
      <c r="P119" s="50"/>
      <c r="Q119" s="50"/>
      <c r="R119" s="50"/>
      <c r="S119" s="50"/>
      <c r="T119" s="50"/>
      <c r="U119" s="50"/>
      <c r="V119" s="52"/>
      <c r="W119" s="50"/>
      <c r="X119" s="52"/>
      <c r="Y119" s="54"/>
      <c r="Z119" s="54"/>
      <c r="AA119" s="54"/>
      <c r="AB119" s="54"/>
      <c r="AC119" s="54"/>
      <c r="AD119" s="54"/>
      <c r="AE119" s="54"/>
      <c r="AF119" s="54"/>
      <c r="AG119" s="54"/>
      <c r="AH119" s="54"/>
      <c r="AI119" s="54"/>
      <c r="AJ119" s="54"/>
      <c r="AK119" s="54"/>
      <c r="AL119" s="54"/>
      <c r="AM119" s="54"/>
      <c r="AN119" s="54"/>
      <c r="AO119" s="57"/>
      <c r="AP119" s="54"/>
      <c r="AQ119" s="57"/>
    </row>
    <row r="120" spans="1:43" ht="21" customHeight="1">
      <c r="A120" s="46"/>
      <c r="B120" s="46"/>
      <c r="C120" s="46"/>
      <c r="D120" s="46"/>
      <c r="E120" s="46"/>
      <c r="F120" s="47"/>
      <c r="G120" s="48"/>
      <c r="H120" s="46"/>
      <c r="I120" s="46"/>
      <c r="J120" s="50"/>
      <c r="K120" s="50"/>
      <c r="L120" s="50"/>
      <c r="M120" s="50"/>
      <c r="N120" s="50"/>
      <c r="O120" s="50"/>
      <c r="P120" s="50"/>
      <c r="Q120" s="50"/>
      <c r="R120" s="50"/>
      <c r="S120" s="50"/>
      <c r="T120" s="50"/>
      <c r="U120" s="50"/>
      <c r="V120" s="52"/>
      <c r="W120" s="50"/>
      <c r="X120" s="52"/>
      <c r="Y120" s="54"/>
      <c r="Z120" s="54"/>
      <c r="AA120" s="54"/>
      <c r="AB120" s="54"/>
      <c r="AC120" s="54"/>
      <c r="AD120" s="54"/>
      <c r="AE120" s="54"/>
      <c r="AF120" s="54"/>
      <c r="AG120" s="54"/>
      <c r="AH120" s="54"/>
      <c r="AI120" s="54"/>
      <c r="AJ120" s="54"/>
      <c r="AK120" s="54"/>
      <c r="AL120" s="54"/>
      <c r="AM120" s="54"/>
      <c r="AN120" s="54"/>
      <c r="AO120" s="57"/>
      <c r="AP120" s="54"/>
      <c r="AQ120" s="57"/>
    </row>
    <row r="121" spans="1:43" ht="21" customHeight="1">
      <c r="A121" s="46"/>
      <c r="B121" s="46"/>
      <c r="C121" s="46"/>
      <c r="D121" s="46"/>
      <c r="E121" s="46"/>
      <c r="F121" s="47"/>
      <c r="G121" s="48"/>
      <c r="H121" s="46"/>
      <c r="I121" s="46"/>
      <c r="J121" s="50"/>
      <c r="K121" s="50"/>
      <c r="L121" s="50"/>
      <c r="M121" s="50"/>
      <c r="N121" s="50"/>
      <c r="O121" s="50"/>
      <c r="P121" s="50"/>
      <c r="Q121" s="50"/>
      <c r="R121" s="50"/>
      <c r="S121" s="50"/>
      <c r="T121" s="50"/>
      <c r="U121" s="50"/>
      <c r="V121" s="52"/>
      <c r="W121" s="50"/>
      <c r="X121" s="52"/>
      <c r="Y121" s="54"/>
      <c r="Z121" s="54"/>
      <c r="AA121" s="54"/>
      <c r="AB121" s="54"/>
      <c r="AC121" s="54"/>
      <c r="AD121" s="54"/>
      <c r="AE121" s="54"/>
      <c r="AF121" s="54"/>
      <c r="AG121" s="54"/>
      <c r="AH121" s="54"/>
      <c r="AI121" s="54"/>
      <c r="AJ121" s="54"/>
      <c r="AK121" s="54"/>
      <c r="AL121" s="54"/>
      <c r="AM121" s="54"/>
      <c r="AN121" s="54"/>
      <c r="AO121" s="57"/>
      <c r="AP121" s="54"/>
      <c r="AQ121" s="57"/>
    </row>
    <row r="122" spans="1:43" ht="21" customHeight="1">
      <c r="A122" s="46"/>
      <c r="B122" s="46"/>
      <c r="C122" s="46"/>
      <c r="D122" s="46"/>
      <c r="E122" s="46"/>
      <c r="F122" s="47"/>
      <c r="G122" s="48"/>
      <c r="H122" s="46"/>
      <c r="I122" s="46"/>
      <c r="J122" s="50"/>
      <c r="K122" s="50"/>
      <c r="L122" s="50"/>
      <c r="M122" s="50"/>
      <c r="N122" s="50"/>
      <c r="O122" s="50"/>
      <c r="P122" s="50"/>
      <c r="Q122" s="50"/>
      <c r="R122" s="50"/>
      <c r="S122" s="50"/>
      <c r="T122" s="50"/>
      <c r="U122" s="50"/>
      <c r="V122" s="52"/>
      <c r="W122" s="50"/>
      <c r="X122" s="52"/>
      <c r="Y122" s="54"/>
      <c r="Z122" s="54"/>
      <c r="AA122" s="54"/>
      <c r="AB122" s="54"/>
      <c r="AC122" s="54"/>
      <c r="AD122" s="54"/>
      <c r="AE122" s="54"/>
      <c r="AF122" s="54"/>
      <c r="AG122" s="54"/>
      <c r="AH122" s="54"/>
      <c r="AI122" s="54"/>
      <c r="AJ122" s="54"/>
      <c r="AK122" s="54"/>
      <c r="AL122" s="54"/>
      <c r="AM122" s="54"/>
      <c r="AN122" s="54"/>
      <c r="AO122" s="56"/>
      <c r="AP122" s="54"/>
      <c r="AQ122" s="57"/>
    </row>
    <row r="123" spans="1:43" ht="21" customHeight="1">
      <c r="A123" s="46"/>
      <c r="B123" s="46"/>
      <c r="C123" s="46"/>
      <c r="D123" s="46"/>
      <c r="E123" s="46"/>
      <c r="F123" s="47"/>
      <c r="G123" s="48"/>
      <c r="H123" s="46"/>
      <c r="I123" s="46"/>
      <c r="J123" s="50"/>
      <c r="K123" s="50"/>
      <c r="L123" s="50"/>
      <c r="M123" s="50"/>
      <c r="N123" s="50"/>
      <c r="O123" s="50"/>
      <c r="P123" s="50"/>
      <c r="Q123" s="50"/>
      <c r="R123" s="50"/>
      <c r="S123" s="50"/>
      <c r="T123" s="50"/>
      <c r="U123" s="50"/>
      <c r="V123" s="52"/>
      <c r="W123" s="50"/>
      <c r="X123" s="52"/>
      <c r="Y123" s="54"/>
      <c r="Z123" s="54"/>
      <c r="AA123" s="54"/>
      <c r="AB123" s="54"/>
      <c r="AC123" s="54"/>
      <c r="AD123" s="54"/>
      <c r="AE123" s="54"/>
      <c r="AF123" s="54"/>
      <c r="AG123" s="54"/>
      <c r="AH123" s="54"/>
      <c r="AI123" s="54"/>
      <c r="AJ123" s="54"/>
      <c r="AK123" s="54"/>
      <c r="AL123" s="54"/>
      <c r="AM123" s="54"/>
      <c r="AN123" s="54"/>
      <c r="AO123" s="57"/>
      <c r="AP123" s="54"/>
      <c r="AQ123" s="57"/>
    </row>
    <row r="124" spans="1:43" ht="21" customHeight="1">
      <c r="A124" s="46"/>
      <c r="B124" s="46"/>
      <c r="C124" s="46"/>
      <c r="D124" s="46"/>
      <c r="E124" s="46"/>
      <c r="F124" s="47"/>
      <c r="G124" s="48"/>
      <c r="H124" s="46"/>
      <c r="I124" s="46"/>
      <c r="J124" s="50"/>
      <c r="K124" s="50"/>
      <c r="L124" s="50"/>
      <c r="M124" s="50"/>
      <c r="N124" s="50"/>
      <c r="O124" s="50"/>
      <c r="P124" s="50"/>
      <c r="Q124" s="50"/>
      <c r="R124" s="50"/>
      <c r="S124" s="50"/>
      <c r="T124" s="50"/>
      <c r="U124" s="50"/>
      <c r="V124" s="52"/>
      <c r="W124" s="50"/>
      <c r="X124" s="52"/>
      <c r="Y124" s="54"/>
      <c r="Z124" s="54"/>
      <c r="AA124" s="54"/>
      <c r="AB124" s="54"/>
      <c r="AC124" s="54"/>
      <c r="AD124" s="54"/>
      <c r="AE124" s="54"/>
      <c r="AF124" s="54"/>
      <c r="AG124" s="54"/>
      <c r="AH124" s="54"/>
      <c r="AI124" s="54"/>
      <c r="AJ124" s="54"/>
      <c r="AK124" s="54"/>
      <c r="AL124" s="54"/>
      <c r="AM124" s="54"/>
      <c r="AN124" s="54"/>
      <c r="AO124" s="57"/>
      <c r="AP124" s="54"/>
      <c r="AQ124" s="57"/>
    </row>
    <row r="125" spans="1:43" ht="21" customHeight="1">
      <c r="A125" s="46"/>
      <c r="B125" s="46"/>
      <c r="C125" s="46"/>
      <c r="D125" s="46"/>
      <c r="E125" s="46"/>
      <c r="F125" s="47"/>
      <c r="G125" s="48"/>
      <c r="H125" s="46"/>
      <c r="I125" s="46"/>
      <c r="J125" s="50"/>
      <c r="K125" s="50"/>
      <c r="L125" s="50"/>
      <c r="M125" s="50"/>
      <c r="N125" s="50"/>
      <c r="O125" s="50"/>
      <c r="P125" s="50"/>
      <c r="Q125" s="50"/>
      <c r="R125" s="50"/>
      <c r="S125" s="50"/>
      <c r="T125" s="50"/>
      <c r="U125" s="50"/>
      <c r="V125" s="52"/>
      <c r="W125" s="50"/>
      <c r="X125" s="52"/>
      <c r="Y125" s="54"/>
      <c r="Z125" s="54"/>
      <c r="AA125" s="54"/>
      <c r="AB125" s="54"/>
      <c r="AC125" s="54"/>
      <c r="AD125" s="54"/>
      <c r="AE125" s="54"/>
      <c r="AF125" s="54"/>
      <c r="AG125" s="54"/>
      <c r="AH125" s="54"/>
      <c r="AI125" s="54"/>
      <c r="AJ125" s="54"/>
      <c r="AK125" s="54"/>
      <c r="AL125" s="54"/>
      <c r="AM125" s="54"/>
      <c r="AN125" s="54"/>
      <c r="AO125" s="57"/>
      <c r="AP125" s="54"/>
      <c r="AQ125" s="57"/>
    </row>
    <row r="126" spans="1:43" ht="21" customHeight="1">
      <c r="A126" s="46"/>
      <c r="B126" s="46"/>
      <c r="C126" s="46"/>
      <c r="D126" s="46"/>
      <c r="E126" s="46"/>
      <c r="F126" s="47"/>
      <c r="G126" s="48"/>
      <c r="H126" s="46"/>
      <c r="I126" s="46"/>
      <c r="J126" s="50"/>
      <c r="K126" s="50"/>
      <c r="L126" s="50"/>
      <c r="M126" s="50"/>
      <c r="N126" s="50"/>
      <c r="O126" s="50"/>
      <c r="P126" s="50"/>
      <c r="Q126" s="50"/>
      <c r="R126" s="50"/>
      <c r="S126" s="50"/>
      <c r="T126" s="50"/>
      <c r="U126" s="50"/>
      <c r="V126" s="52"/>
      <c r="W126" s="50"/>
      <c r="X126" s="52"/>
      <c r="Y126" s="54"/>
      <c r="Z126" s="54"/>
      <c r="AA126" s="54"/>
      <c r="AB126" s="54"/>
      <c r="AC126" s="54"/>
      <c r="AD126" s="54"/>
      <c r="AE126" s="54"/>
      <c r="AF126" s="54"/>
      <c r="AG126" s="54"/>
      <c r="AH126" s="54"/>
      <c r="AI126" s="54"/>
      <c r="AJ126" s="54"/>
      <c r="AK126" s="54"/>
      <c r="AL126" s="54"/>
      <c r="AM126" s="54"/>
      <c r="AN126" s="54"/>
      <c r="AO126" s="57"/>
      <c r="AP126" s="54"/>
      <c r="AQ126" s="57"/>
    </row>
    <row r="127" spans="1:43" ht="21" customHeight="1">
      <c r="A127" s="46"/>
      <c r="B127" s="46"/>
      <c r="C127" s="46"/>
      <c r="D127" s="46"/>
      <c r="E127" s="46"/>
      <c r="F127" s="47"/>
      <c r="G127" s="48"/>
      <c r="H127" s="46"/>
      <c r="I127" s="46"/>
      <c r="J127" s="50"/>
      <c r="K127" s="50"/>
      <c r="L127" s="50"/>
      <c r="M127" s="50"/>
      <c r="N127" s="50"/>
      <c r="O127" s="50"/>
      <c r="P127" s="50"/>
      <c r="Q127" s="50"/>
      <c r="R127" s="50"/>
      <c r="S127" s="50"/>
      <c r="T127" s="50"/>
      <c r="U127" s="50"/>
      <c r="V127" s="52"/>
      <c r="W127" s="50"/>
      <c r="X127" s="52"/>
      <c r="Y127" s="54"/>
      <c r="Z127" s="54"/>
      <c r="AA127" s="54"/>
      <c r="AB127" s="54"/>
      <c r="AC127" s="54"/>
      <c r="AD127" s="54"/>
      <c r="AE127" s="54"/>
      <c r="AF127" s="54"/>
      <c r="AG127" s="54"/>
      <c r="AH127" s="54"/>
      <c r="AI127" s="54"/>
      <c r="AJ127" s="54"/>
      <c r="AK127" s="54"/>
      <c r="AL127" s="54"/>
      <c r="AM127" s="54"/>
      <c r="AN127" s="54"/>
      <c r="AO127" s="57"/>
      <c r="AP127" s="54"/>
      <c r="AQ127" s="57"/>
    </row>
    <row r="128" spans="1:43" ht="21" customHeight="1">
      <c r="A128" s="46"/>
      <c r="B128" s="46"/>
      <c r="C128" s="46"/>
      <c r="D128" s="46"/>
      <c r="E128" s="46"/>
      <c r="F128" s="47"/>
      <c r="G128" s="48"/>
      <c r="H128" s="46"/>
      <c r="I128" s="46"/>
      <c r="J128" s="50"/>
      <c r="K128" s="50"/>
      <c r="L128" s="50"/>
      <c r="M128" s="50"/>
      <c r="N128" s="50"/>
      <c r="O128" s="50"/>
      <c r="P128" s="50"/>
      <c r="Q128" s="50"/>
      <c r="R128" s="50"/>
      <c r="S128" s="50"/>
      <c r="T128" s="50"/>
      <c r="U128" s="50"/>
      <c r="V128" s="52"/>
      <c r="W128" s="50"/>
      <c r="X128" s="52"/>
      <c r="Y128" s="54"/>
      <c r="Z128" s="54"/>
      <c r="AA128" s="54"/>
      <c r="AB128" s="54"/>
      <c r="AC128" s="54"/>
      <c r="AD128" s="54"/>
      <c r="AE128" s="54"/>
      <c r="AF128" s="54"/>
      <c r="AG128" s="54"/>
      <c r="AH128" s="54"/>
      <c r="AI128" s="54"/>
      <c r="AJ128" s="54"/>
      <c r="AK128" s="54"/>
      <c r="AL128" s="54"/>
      <c r="AM128" s="54"/>
      <c r="AN128" s="54"/>
      <c r="AO128" s="57"/>
      <c r="AP128" s="54"/>
      <c r="AQ128" s="57"/>
    </row>
    <row r="129" spans="1:43" ht="21" customHeight="1">
      <c r="A129" s="46"/>
      <c r="B129" s="46"/>
      <c r="C129" s="46"/>
      <c r="D129" s="46"/>
      <c r="E129" s="46"/>
      <c r="F129" s="47"/>
      <c r="G129" s="48"/>
      <c r="H129" s="46"/>
      <c r="I129" s="46"/>
      <c r="J129" s="50"/>
      <c r="K129" s="50"/>
      <c r="L129" s="50"/>
      <c r="M129" s="50"/>
      <c r="N129" s="50"/>
      <c r="O129" s="50"/>
      <c r="P129" s="50"/>
      <c r="Q129" s="50"/>
      <c r="R129" s="50"/>
      <c r="S129" s="50"/>
      <c r="T129" s="50"/>
      <c r="U129" s="50"/>
      <c r="V129" s="52"/>
      <c r="W129" s="50"/>
      <c r="X129" s="52"/>
      <c r="Y129" s="54"/>
      <c r="Z129" s="54"/>
      <c r="AA129" s="54"/>
      <c r="AB129" s="54"/>
      <c r="AC129" s="54"/>
      <c r="AD129" s="54"/>
      <c r="AE129" s="54"/>
      <c r="AF129" s="54"/>
      <c r="AG129" s="54"/>
      <c r="AH129" s="54"/>
      <c r="AI129" s="54"/>
      <c r="AJ129" s="54"/>
      <c r="AK129" s="54"/>
      <c r="AL129" s="54"/>
      <c r="AM129" s="54"/>
      <c r="AN129" s="54"/>
      <c r="AO129" s="57"/>
      <c r="AP129" s="54"/>
      <c r="AQ129" s="57"/>
    </row>
    <row r="130" spans="1:43" ht="21" customHeight="1">
      <c r="A130" s="46"/>
      <c r="B130" s="46"/>
      <c r="C130" s="46"/>
      <c r="D130" s="46"/>
      <c r="E130" s="46"/>
      <c r="F130" s="47"/>
      <c r="G130" s="48"/>
      <c r="H130" s="46"/>
      <c r="I130" s="46"/>
      <c r="J130" s="50"/>
      <c r="K130" s="50"/>
      <c r="L130" s="50"/>
      <c r="M130" s="50"/>
      <c r="N130" s="50"/>
      <c r="O130" s="50"/>
      <c r="P130" s="50"/>
      <c r="Q130" s="50"/>
      <c r="R130" s="50"/>
      <c r="S130" s="50"/>
      <c r="T130" s="50"/>
      <c r="U130" s="50"/>
      <c r="V130" s="52"/>
      <c r="W130" s="50"/>
      <c r="X130" s="52"/>
      <c r="Y130" s="54"/>
      <c r="Z130" s="54"/>
      <c r="AA130" s="54"/>
      <c r="AB130" s="54"/>
      <c r="AC130" s="54"/>
      <c r="AD130" s="54"/>
      <c r="AE130" s="54"/>
      <c r="AF130" s="54"/>
      <c r="AG130" s="54"/>
      <c r="AH130" s="54"/>
      <c r="AI130" s="54"/>
      <c r="AJ130" s="54"/>
      <c r="AK130" s="54"/>
      <c r="AL130" s="54"/>
      <c r="AM130" s="54"/>
      <c r="AN130" s="54"/>
      <c r="AO130" s="56"/>
      <c r="AP130" s="54"/>
      <c r="AQ130" s="57"/>
    </row>
    <row r="131" spans="1:43" ht="21" customHeight="1">
      <c r="A131" s="46"/>
      <c r="B131" s="46"/>
      <c r="C131" s="46"/>
      <c r="D131" s="46"/>
      <c r="E131" s="46"/>
      <c r="F131" s="47"/>
      <c r="G131" s="48"/>
      <c r="H131" s="46"/>
      <c r="I131" s="46"/>
      <c r="J131" s="50"/>
      <c r="K131" s="50"/>
      <c r="L131" s="50"/>
      <c r="M131" s="50"/>
      <c r="N131" s="50"/>
      <c r="O131" s="50"/>
      <c r="P131" s="50"/>
      <c r="Q131" s="50"/>
      <c r="R131" s="50"/>
      <c r="S131" s="50"/>
      <c r="T131" s="50"/>
      <c r="U131" s="50"/>
      <c r="V131" s="52"/>
      <c r="W131" s="50"/>
      <c r="X131" s="52"/>
      <c r="Y131" s="54"/>
      <c r="Z131" s="54"/>
      <c r="AA131" s="54"/>
      <c r="AB131" s="54"/>
      <c r="AC131" s="54"/>
      <c r="AD131" s="54"/>
      <c r="AE131" s="54"/>
      <c r="AF131" s="54"/>
      <c r="AG131" s="54"/>
      <c r="AH131" s="54"/>
      <c r="AI131" s="54"/>
      <c r="AJ131" s="54"/>
      <c r="AK131" s="54"/>
      <c r="AL131" s="54"/>
      <c r="AM131" s="54"/>
      <c r="AN131" s="54"/>
      <c r="AO131" s="57"/>
      <c r="AP131" s="54"/>
      <c r="AQ131" s="57"/>
    </row>
    <row r="132" spans="1:43" ht="21" customHeight="1">
      <c r="A132" s="46"/>
      <c r="B132" s="46"/>
      <c r="C132" s="46"/>
      <c r="D132" s="46"/>
      <c r="E132" s="46"/>
      <c r="F132" s="47"/>
      <c r="G132" s="48"/>
      <c r="H132" s="46"/>
      <c r="I132" s="46"/>
      <c r="J132" s="50"/>
      <c r="K132" s="50"/>
      <c r="L132" s="50"/>
      <c r="M132" s="50"/>
      <c r="N132" s="50"/>
      <c r="O132" s="50"/>
      <c r="P132" s="50"/>
      <c r="Q132" s="50"/>
      <c r="R132" s="50"/>
      <c r="S132" s="50"/>
      <c r="T132" s="50"/>
      <c r="U132" s="50"/>
      <c r="V132" s="52"/>
      <c r="W132" s="50"/>
      <c r="X132" s="52"/>
      <c r="Y132" s="54"/>
      <c r="Z132" s="54"/>
      <c r="AA132" s="54"/>
      <c r="AB132" s="54"/>
      <c r="AC132" s="54"/>
      <c r="AD132" s="54"/>
      <c r="AE132" s="54"/>
      <c r="AF132" s="54"/>
      <c r="AG132" s="54"/>
      <c r="AH132" s="54"/>
      <c r="AI132" s="54"/>
      <c r="AJ132" s="54"/>
      <c r="AK132" s="54"/>
      <c r="AL132" s="54"/>
      <c r="AM132" s="54"/>
      <c r="AN132" s="54"/>
      <c r="AO132" s="57"/>
      <c r="AP132" s="54"/>
      <c r="AQ132" s="57"/>
    </row>
    <row r="133" spans="1:43" ht="21" customHeight="1">
      <c r="A133" s="46"/>
      <c r="B133" s="46"/>
      <c r="C133" s="46"/>
      <c r="D133" s="46"/>
      <c r="E133" s="46"/>
      <c r="F133" s="47"/>
      <c r="G133" s="48"/>
      <c r="H133" s="46"/>
      <c r="I133" s="46"/>
      <c r="J133" s="50"/>
      <c r="K133" s="50"/>
      <c r="L133" s="50"/>
      <c r="M133" s="50"/>
      <c r="N133" s="50"/>
      <c r="O133" s="50"/>
      <c r="P133" s="50"/>
      <c r="Q133" s="50"/>
      <c r="R133" s="50"/>
      <c r="S133" s="50"/>
      <c r="T133" s="50"/>
      <c r="U133" s="50"/>
      <c r="V133" s="52"/>
      <c r="W133" s="50"/>
      <c r="X133" s="52"/>
      <c r="Y133" s="54"/>
      <c r="Z133" s="54"/>
      <c r="AA133" s="54"/>
      <c r="AB133" s="54"/>
      <c r="AC133" s="54"/>
      <c r="AD133" s="54"/>
      <c r="AE133" s="54"/>
      <c r="AF133" s="54"/>
      <c r="AG133" s="54"/>
      <c r="AH133" s="54"/>
      <c r="AI133" s="54"/>
      <c r="AJ133" s="54"/>
      <c r="AK133" s="54"/>
      <c r="AL133" s="54"/>
      <c r="AM133" s="54"/>
      <c r="AN133" s="54"/>
      <c r="AO133" s="57"/>
      <c r="AP133" s="54"/>
      <c r="AQ133" s="57"/>
    </row>
    <row r="134" spans="1:43" ht="21" customHeight="1">
      <c r="A134" s="46"/>
      <c r="B134" s="46"/>
      <c r="C134" s="46"/>
      <c r="D134" s="46"/>
      <c r="E134" s="46"/>
      <c r="F134" s="47"/>
      <c r="G134" s="48"/>
      <c r="H134" s="46"/>
      <c r="I134" s="46"/>
      <c r="J134" s="50"/>
      <c r="K134" s="50"/>
      <c r="L134" s="50"/>
      <c r="M134" s="50"/>
      <c r="N134" s="50"/>
      <c r="O134" s="50"/>
      <c r="P134" s="50"/>
      <c r="Q134" s="50"/>
      <c r="R134" s="50"/>
      <c r="S134" s="50"/>
      <c r="T134" s="50"/>
      <c r="U134" s="50"/>
      <c r="V134" s="52"/>
      <c r="W134" s="50"/>
      <c r="X134" s="52"/>
      <c r="Y134" s="54"/>
      <c r="Z134" s="54"/>
      <c r="AA134" s="54"/>
      <c r="AB134" s="54"/>
      <c r="AC134" s="54"/>
      <c r="AD134" s="54"/>
      <c r="AE134" s="54"/>
      <c r="AF134" s="54"/>
      <c r="AG134" s="54"/>
      <c r="AH134" s="54"/>
      <c r="AI134" s="54"/>
      <c r="AJ134" s="54"/>
      <c r="AK134" s="54"/>
      <c r="AL134" s="54"/>
      <c r="AM134" s="54"/>
      <c r="AN134" s="54"/>
      <c r="AO134" s="57"/>
      <c r="AP134" s="54"/>
      <c r="AQ134" s="57"/>
    </row>
    <row r="135" spans="1:43" ht="21" customHeight="1">
      <c r="A135" s="46"/>
      <c r="B135" s="46"/>
      <c r="C135" s="46"/>
      <c r="D135" s="46"/>
      <c r="E135" s="46"/>
      <c r="F135" s="47"/>
      <c r="G135" s="48"/>
      <c r="H135" s="46"/>
      <c r="I135" s="46"/>
      <c r="J135" s="50"/>
      <c r="K135" s="50"/>
      <c r="L135" s="50"/>
      <c r="M135" s="50"/>
      <c r="N135" s="50"/>
      <c r="O135" s="50"/>
      <c r="P135" s="50"/>
      <c r="Q135" s="50"/>
      <c r="R135" s="50"/>
      <c r="S135" s="50"/>
      <c r="T135" s="50"/>
      <c r="U135" s="50"/>
      <c r="V135" s="52"/>
      <c r="W135" s="50"/>
      <c r="X135" s="52"/>
      <c r="Y135" s="54"/>
      <c r="Z135" s="54"/>
      <c r="AA135" s="54"/>
      <c r="AB135" s="54"/>
      <c r="AC135" s="54"/>
      <c r="AD135" s="54"/>
      <c r="AE135" s="54"/>
      <c r="AF135" s="54"/>
      <c r="AG135" s="54"/>
      <c r="AH135" s="54"/>
      <c r="AI135" s="54"/>
      <c r="AJ135" s="54"/>
      <c r="AK135" s="54"/>
      <c r="AL135" s="54"/>
      <c r="AM135" s="54"/>
      <c r="AN135" s="54"/>
      <c r="AO135" s="57"/>
      <c r="AP135" s="54"/>
      <c r="AQ135" s="57"/>
    </row>
    <row r="136" spans="1:43" ht="21" customHeight="1">
      <c r="A136" s="46"/>
      <c r="B136" s="46"/>
      <c r="C136" s="46"/>
      <c r="D136" s="46"/>
      <c r="E136" s="46"/>
      <c r="F136" s="47"/>
      <c r="G136" s="48"/>
      <c r="H136" s="46"/>
      <c r="I136" s="46"/>
      <c r="J136" s="50"/>
      <c r="K136" s="50"/>
      <c r="L136" s="50"/>
      <c r="M136" s="50"/>
      <c r="N136" s="50"/>
      <c r="O136" s="50"/>
      <c r="P136" s="50"/>
      <c r="Q136" s="50"/>
      <c r="R136" s="50"/>
      <c r="S136" s="50"/>
      <c r="T136" s="50"/>
      <c r="U136" s="50"/>
      <c r="V136" s="52"/>
      <c r="W136" s="50"/>
      <c r="X136" s="52"/>
      <c r="Y136" s="54"/>
      <c r="Z136" s="54"/>
      <c r="AA136" s="54"/>
      <c r="AB136" s="54"/>
      <c r="AC136" s="54"/>
      <c r="AD136" s="54"/>
      <c r="AE136" s="54"/>
      <c r="AF136" s="54"/>
      <c r="AG136" s="54"/>
      <c r="AH136" s="54"/>
      <c r="AI136" s="54"/>
      <c r="AJ136" s="54"/>
      <c r="AK136" s="54"/>
      <c r="AL136" s="54"/>
      <c r="AM136" s="54"/>
      <c r="AN136" s="54"/>
      <c r="AO136" s="57"/>
      <c r="AP136" s="54"/>
      <c r="AQ136" s="57"/>
    </row>
    <row r="137" spans="1:43" ht="21" customHeight="1">
      <c r="A137" s="46"/>
      <c r="B137" s="46"/>
      <c r="C137" s="46"/>
      <c r="D137" s="46"/>
      <c r="E137" s="46"/>
      <c r="F137" s="47"/>
      <c r="G137" s="48"/>
      <c r="H137" s="46"/>
      <c r="I137" s="46"/>
      <c r="J137" s="50"/>
      <c r="K137" s="50"/>
      <c r="L137" s="50"/>
      <c r="M137" s="50"/>
      <c r="N137" s="50"/>
      <c r="O137" s="50"/>
      <c r="P137" s="50"/>
      <c r="Q137" s="50"/>
      <c r="R137" s="50"/>
      <c r="S137" s="50"/>
      <c r="T137" s="50"/>
      <c r="U137" s="50"/>
      <c r="V137" s="52"/>
      <c r="W137" s="50"/>
      <c r="X137" s="52"/>
      <c r="Y137" s="54"/>
      <c r="Z137" s="54"/>
      <c r="AA137" s="54"/>
      <c r="AB137" s="54"/>
      <c r="AC137" s="54"/>
      <c r="AD137" s="54"/>
      <c r="AE137" s="54"/>
      <c r="AF137" s="54"/>
      <c r="AG137" s="54"/>
      <c r="AH137" s="54"/>
      <c r="AI137" s="54"/>
      <c r="AJ137" s="54"/>
      <c r="AK137" s="54"/>
      <c r="AL137" s="54"/>
      <c r="AM137" s="54"/>
      <c r="AN137" s="54"/>
      <c r="AO137" s="57"/>
      <c r="AP137" s="54"/>
      <c r="AQ137" s="57"/>
    </row>
    <row r="138" spans="1:43" ht="21" customHeight="1">
      <c r="A138" s="46"/>
      <c r="B138" s="46"/>
      <c r="C138" s="46"/>
      <c r="D138" s="46"/>
      <c r="E138" s="46"/>
      <c r="F138" s="47"/>
      <c r="G138" s="48"/>
      <c r="H138" s="46"/>
      <c r="I138" s="46"/>
      <c r="J138" s="50"/>
      <c r="K138" s="50"/>
      <c r="L138" s="50"/>
      <c r="M138" s="50"/>
      <c r="N138" s="50"/>
      <c r="O138" s="50"/>
      <c r="P138" s="50"/>
      <c r="Q138" s="50"/>
      <c r="R138" s="50"/>
      <c r="S138" s="50"/>
      <c r="T138" s="50"/>
      <c r="U138" s="50"/>
      <c r="V138" s="52"/>
      <c r="W138" s="50"/>
      <c r="X138" s="52"/>
      <c r="Y138" s="54"/>
      <c r="Z138" s="54"/>
      <c r="AA138" s="54"/>
      <c r="AB138" s="54"/>
      <c r="AC138" s="54"/>
      <c r="AD138" s="54"/>
      <c r="AE138" s="54"/>
      <c r="AF138" s="54"/>
      <c r="AG138" s="54"/>
      <c r="AH138" s="54"/>
      <c r="AI138" s="54"/>
      <c r="AJ138" s="54"/>
      <c r="AK138" s="54"/>
      <c r="AL138" s="54"/>
      <c r="AM138" s="54"/>
      <c r="AN138" s="54"/>
      <c r="AO138" s="56"/>
      <c r="AP138" s="54"/>
      <c r="AQ138" s="57"/>
    </row>
    <row r="139" spans="1:43" ht="21" customHeight="1">
      <c r="A139" s="46"/>
      <c r="B139" s="46"/>
      <c r="C139" s="46"/>
      <c r="D139" s="46"/>
      <c r="E139" s="46"/>
      <c r="F139" s="47"/>
      <c r="G139" s="48"/>
      <c r="H139" s="46"/>
      <c r="I139" s="46"/>
      <c r="J139" s="50"/>
      <c r="K139" s="50"/>
      <c r="L139" s="50"/>
      <c r="M139" s="50"/>
      <c r="N139" s="50"/>
      <c r="O139" s="50"/>
      <c r="P139" s="50"/>
      <c r="Q139" s="50"/>
      <c r="R139" s="50"/>
      <c r="S139" s="50"/>
      <c r="T139" s="50"/>
      <c r="U139" s="50"/>
      <c r="V139" s="52"/>
      <c r="W139" s="50"/>
      <c r="X139" s="52"/>
      <c r="Y139" s="54"/>
      <c r="Z139" s="54"/>
      <c r="AA139" s="54"/>
      <c r="AB139" s="54"/>
      <c r="AC139" s="54"/>
      <c r="AD139" s="54"/>
      <c r="AE139" s="54"/>
      <c r="AF139" s="54"/>
      <c r="AG139" s="54"/>
      <c r="AH139" s="54"/>
      <c r="AI139" s="54"/>
      <c r="AJ139" s="54"/>
      <c r="AK139" s="54"/>
      <c r="AL139" s="54"/>
      <c r="AM139" s="54"/>
      <c r="AN139" s="54"/>
      <c r="AO139" s="57"/>
      <c r="AP139" s="54"/>
      <c r="AQ139" s="57"/>
    </row>
    <row r="140" spans="1:43" ht="21" customHeight="1">
      <c r="A140" s="46"/>
      <c r="B140" s="46"/>
      <c r="C140" s="46"/>
      <c r="D140" s="46"/>
      <c r="E140" s="46"/>
      <c r="F140" s="47"/>
      <c r="G140" s="48"/>
      <c r="H140" s="46"/>
      <c r="I140" s="46"/>
      <c r="J140" s="50"/>
      <c r="K140" s="50"/>
      <c r="L140" s="50"/>
      <c r="M140" s="50"/>
      <c r="N140" s="50"/>
      <c r="O140" s="50"/>
      <c r="P140" s="50"/>
      <c r="Q140" s="50"/>
      <c r="R140" s="50"/>
      <c r="S140" s="50"/>
      <c r="T140" s="50"/>
      <c r="U140" s="50"/>
      <c r="V140" s="52"/>
      <c r="W140" s="50"/>
      <c r="X140" s="52"/>
      <c r="Y140" s="54"/>
      <c r="Z140" s="54"/>
      <c r="AA140" s="54"/>
      <c r="AB140" s="54"/>
      <c r="AC140" s="54"/>
      <c r="AD140" s="54"/>
      <c r="AE140" s="54"/>
      <c r="AF140" s="54"/>
      <c r="AG140" s="54"/>
      <c r="AH140" s="54"/>
      <c r="AI140" s="54"/>
      <c r="AJ140" s="54"/>
      <c r="AK140" s="54"/>
      <c r="AL140" s="54"/>
      <c r="AM140" s="54"/>
      <c r="AN140" s="54"/>
      <c r="AO140" s="57"/>
      <c r="AP140" s="54"/>
      <c r="AQ140" s="57"/>
    </row>
    <row r="141" spans="1:43" ht="21" customHeight="1">
      <c r="A141" s="46"/>
      <c r="B141" s="46"/>
      <c r="C141" s="46"/>
      <c r="D141" s="46"/>
      <c r="E141" s="46"/>
      <c r="F141" s="47"/>
      <c r="G141" s="48"/>
      <c r="H141" s="46"/>
      <c r="I141" s="46"/>
      <c r="J141" s="50"/>
      <c r="K141" s="50"/>
      <c r="L141" s="50"/>
      <c r="M141" s="50"/>
      <c r="N141" s="50"/>
      <c r="O141" s="50"/>
      <c r="P141" s="50"/>
      <c r="Q141" s="50"/>
      <c r="R141" s="50"/>
      <c r="S141" s="50"/>
      <c r="T141" s="50"/>
      <c r="U141" s="50"/>
      <c r="V141" s="52"/>
      <c r="W141" s="50"/>
      <c r="X141" s="52"/>
      <c r="Y141" s="54"/>
      <c r="Z141" s="54"/>
      <c r="AA141" s="54"/>
      <c r="AB141" s="54"/>
      <c r="AC141" s="54"/>
      <c r="AD141" s="54"/>
      <c r="AE141" s="54"/>
      <c r="AF141" s="54"/>
      <c r="AG141" s="54"/>
      <c r="AH141" s="54"/>
      <c r="AI141" s="54"/>
      <c r="AJ141" s="54"/>
      <c r="AK141" s="54"/>
      <c r="AL141" s="54"/>
      <c r="AM141" s="54"/>
      <c r="AN141" s="54"/>
      <c r="AO141" s="57"/>
      <c r="AP141" s="54"/>
      <c r="AQ141" s="57"/>
    </row>
    <row r="142" spans="1:43" ht="21" customHeight="1">
      <c r="A142" s="46"/>
      <c r="B142" s="46"/>
      <c r="C142" s="46"/>
      <c r="D142" s="46"/>
      <c r="E142" s="46"/>
      <c r="F142" s="47"/>
      <c r="G142" s="48"/>
      <c r="H142" s="46"/>
      <c r="I142" s="46"/>
      <c r="J142" s="50"/>
      <c r="K142" s="50"/>
      <c r="L142" s="50"/>
      <c r="M142" s="50"/>
      <c r="N142" s="50"/>
      <c r="O142" s="50"/>
      <c r="P142" s="50"/>
      <c r="Q142" s="50"/>
      <c r="R142" s="50"/>
      <c r="S142" s="50"/>
      <c r="T142" s="50"/>
      <c r="U142" s="50"/>
      <c r="V142" s="52"/>
      <c r="W142" s="50"/>
      <c r="X142" s="52"/>
      <c r="Y142" s="54"/>
      <c r="Z142" s="54"/>
      <c r="AA142" s="54"/>
      <c r="AB142" s="54"/>
      <c r="AC142" s="54"/>
      <c r="AD142" s="54"/>
      <c r="AE142" s="54"/>
      <c r="AF142" s="54"/>
      <c r="AG142" s="54"/>
      <c r="AH142" s="54"/>
      <c r="AI142" s="54"/>
      <c r="AJ142" s="54"/>
      <c r="AK142" s="54"/>
      <c r="AL142" s="54"/>
      <c r="AM142" s="54"/>
      <c r="AN142" s="54"/>
      <c r="AO142" s="57"/>
      <c r="AP142" s="54"/>
      <c r="AQ142" s="57"/>
    </row>
    <row r="143" spans="1:43" ht="21" customHeight="1">
      <c r="A143" s="46"/>
      <c r="B143" s="46"/>
      <c r="C143" s="46"/>
      <c r="D143" s="46"/>
      <c r="E143" s="46"/>
      <c r="F143" s="47"/>
      <c r="G143" s="48"/>
      <c r="H143" s="46"/>
      <c r="I143" s="46"/>
      <c r="J143" s="50"/>
      <c r="K143" s="50"/>
      <c r="L143" s="50"/>
      <c r="M143" s="50"/>
      <c r="N143" s="50"/>
      <c r="O143" s="50"/>
      <c r="P143" s="50"/>
      <c r="Q143" s="50"/>
      <c r="R143" s="50"/>
      <c r="S143" s="50"/>
      <c r="T143" s="50"/>
      <c r="U143" s="50"/>
      <c r="V143" s="52"/>
      <c r="W143" s="50"/>
      <c r="X143" s="52"/>
      <c r="Y143" s="54"/>
      <c r="Z143" s="54"/>
      <c r="AA143" s="54"/>
      <c r="AB143" s="54"/>
      <c r="AC143" s="54"/>
      <c r="AD143" s="54"/>
      <c r="AE143" s="54"/>
      <c r="AF143" s="54"/>
      <c r="AG143" s="54"/>
      <c r="AH143" s="54"/>
      <c r="AI143" s="54"/>
      <c r="AJ143" s="54"/>
      <c r="AK143" s="54"/>
      <c r="AL143" s="54"/>
      <c r="AM143" s="54"/>
      <c r="AN143" s="54"/>
      <c r="AO143" s="57"/>
      <c r="AP143" s="54"/>
      <c r="AQ143" s="57"/>
    </row>
    <row r="144" spans="1:43" ht="21" customHeight="1">
      <c r="A144" s="46"/>
      <c r="B144" s="46"/>
      <c r="C144" s="46"/>
      <c r="D144" s="46"/>
      <c r="E144" s="46"/>
      <c r="F144" s="47"/>
      <c r="G144" s="48"/>
      <c r="H144" s="46"/>
      <c r="I144" s="46"/>
      <c r="J144" s="50"/>
      <c r="K144" s="50"/>
      <c r="L144" s="50"/>
      <c r="M144" s="50"/>
      <c r="N144" s="50"/>
      <c r="O144" s="50"/>
      <c r="P144" s="50"/>
      <c r="Q144" s="50"/>
      <c r="R144" s="50"/>
      <c r="S144" s="50"/>
      <c r="T144" s="50"/>
      <c r="U144" s="50"/>
      <c r="V144" s="52"/>
      <c r="W144" s="50"/>
      <c r="X144" s="52"/>
      <c r="Y144" s="54"/>
      <c r="Z144" s="54"/>
      <c r="AA144" s="54"/>
      <c r="AB144" s="54"/>
      <c r="AC144" s="54"/>
      <c r="AD144" s="54"/>
      <c r="AE144" s="54"/>
      <c r="AF144" s="54"/>
      <c r="AG144" s="54"/>
      <c r="AH144" s="54"/>
      <c r="AI144" s="54"/>
      <c r="AJ144" s="54"/>
      <c r="AK144" s="54"/>
      <c r="AL144" s="54"/>
      <c r="AM144" s="54"/>
      <c r="AN144" s="54"/>
      <c r="AO144" s="57"/>
      <c r="AP144" s="54"/>
      <c r="AQ144" s="57"/>
    </row>
    <row r="145" spans="1:43" ht="21" customHeight="1">
      <c r="A145" s="46"/>
      <c r="B145" s="46"/>
      <c r="C145" s="46"/>
      <c r="D145" s="46"/>
      <c r="E145" s="46"/>
      <c r="F145" s="47"/>
      <c r="G145" s="48"/>
      <c r="H145" s="46"/>
      <c r="I145" s="46"/>
      <c r="J145" s="50"/>
      <c r="K145" s="50"/>
      <c r="L145" s="50"/>
      <c r="M145" s="50"/>
      <c r="N145" s="50"/>
      <c r="O145" s="50"/>
      <c r="P145" s="50"/>
      <c r="Q145" s="50"/>
      <c r="R145" s="50"/>
      <c r="S145" s="50"/>
      <c r="T145" s="50"/>
      <c r="U145" s="50"/>
      <c r="V145" s="52"/>
      <c r="W145" s="50"/>
      <c r="X145" s="52"/>
      <c r="Y145" s="54"/>
      <c r="Z145" s="54"/>
      <c r="AA145" s="54"/>
      <c r="AB145" s="54"/>
      <c r="AC145" s="54"/>
      <c r="AD145" s="54"/>
      <c r="AE145" s="54"/>
      <c r="AF145" s="54"/>
      <c r="AG145" s="54"/>
      <c r="AH145" s="54"/>
      <c r="AI145" s="54"/>
      <c r="AJ145" s="54"/>
      <c r="AK145" s="54"/>
      <c r="AL145" s="54"/>
      <c r="AM145" s="54"/>
      <c r="AN145" s="54"/>
      <c r="AO145" s="57"/>
      <c r="AP145" s="54"/>
      <c r="AQ145" s="57"/>
    </row>
    <row r="146" spans="1:43" ht="21" customHeight="1">
      <c r="A146" s="46"/>
      <c r="B146" s="46"/>
      <c r="C146" s="46"/>
      <c r="D146" s="46"/>
      <c r="E146" s="46"/>
      <c r="F146" s="47"/>
      <c r="G146" s="48"/>
      <c r="H146" s="46"/>
      <c r="I146" s="46"/>
      <c r="J146" s="50"/>
      <c r="K146" s="50"/>
      <c r="L146" s="50"/>
      <c r="M146" s="50"/>
      <c r="N146" s="50"/>
      <c r="O146" s="50"/>
      <c r="P146" s="50"/>
      <c r="Q146" s="50"/>
      <c r="R146" s="50"/>
      <c r="S146" s="50"/>
      <c r="T146" s="50"/>
      <c r="U146" s="50"/>
      <c r="V146" s="52"/>
      <c r="W146" s="50"/>
      <c r="X146" s="52"/>
      <c r="Y146" s="54"/>
      <c r="Z146" s="54"/>
      <c r="AA146" s="54"/>
      <c r="AB146" s="54"/>
      <c r="AC146" s="54"/>
      <c r="AD146" s="54"/>
      <c r="AE146" s="54"/>
      <c r="AF146" s="54"/>
      <c r="AG146" s="54"/>
      <c r="AH146" s="54"/>
      <c r="AI146" s="54"/>
      <c r="AJ146" s="54"/>
      <c r="AK146" s="54"/>
      <c r="AL146" s="54"/>
      <c r="AM146" s="54"/>
      <c r="AN146" s="54"/>
      <c r="AO146" s="56"/>
      <c r="AP146" s="54"/>
      <c r="AQ146" s="57"/>
    </row>
    <row r="147" spans="1:43" ht="21" customHeight="1">
      <c r="A147" s="46"/>
      <c r="B147" s="46"/>
      <c r="C147" s="46"/>
      <c r="D147" s="46"/>
      <c r="E147" s="46"/>
      <c r="F147" s="47"/>
      <c r="G147" s="48"/>
      <c r="H147" s="46"/>
      <c r="I147" s="46"/>
      <c r="J147" s="50"/>
      <c r="K147" s="50"/>
      <c r="L147" s="50"/>
      <c r="M147" s="50"/>
      <c r="N147" s="50"/>
      <c r="O147" s="50"/>
      <c r="P147" s="50"/>
      <c r="Q147" s="50"/>
      <c r="R147" s="50"/>
      <c r="S147" s="50"/>
      <c r="T147" s="50"/>
      <c r="U147" s="50"/>
      <c r="V147" s="52"/>
      <c r="W147" s="50"/>
      <c r="X147" s="52"/>
      <c r="Y147" s="54"/>
      <c r="Z147" s="54"/>
      <c r="AA147" s="54"/>
      <c r="AB147" s="54"/>
      <c r="AC147" s="54"/>
      <c r="AD147" s="54"/>
      <c r="AE147" s="54"/>
      <c r="AF147" s="54"/>
      <c r="AG147" s="54"/>
      <c r="AH147" s="54"/>
      <c r="AI147" s="54"/>
      <c r="AJ147" s="54"/>
      <c r="AK147" s="54"/>
      <c r="AL147" s="54"/>
      <c r="AM147" s="54"/>
      <c r="AN147" s="54"/>
      <c r="AO147" s="57"/>
      <c r="AP147" s="54"/>
      <c r="AQ147" s="57"/>
    </row>
    <row r="148" spans="1:43" ht="21" customHeight="1">
      <c r="A148" s="46"/>
      <c r="B148" s="46"/>
      <c r="C148" s="46"/>
      <c r="D148" s="46"/>
      <c r="E148" s="46"/>
      <c r="F148" s="47"/>
      <c r="G148" s="48"/>
      <c r="H148" s="46"/>
      <c r="I148" s="46"/>
      <c r="J148" s="50"/>
      <c r="K148" s="50"/>
      <c r="L148" s="50"/>
      <c r="M148" s="50"/>
      <c r="N148" s="50"/>
      <c r="O148" s="50"/>
      <c r="P148" s="50"/>
      <c r="Q148" s="50"/>
      <c r="R148" s="50"/>
      <c r="S148" s="50"/>
      <c r="T148" s="50"/>
      <c r="U148" s="50"/>
      <c r="V148" s="52"/>
      <c r="W148" s="50"/>
      <c r="X148" s="52"/>
      <c r="Y148" s="54"/>
      <c r="Z148" s="54"/>
      <c r="AA148" s="54"/>
      <c r="AB148" s="54"/>
      <c r="AC148" s="54"/>
      <c r="AD148" s="54"/>
      <c r="AE148" s="54"/>
      <c r="AF148" s="54"/>
      <c r="AG148" s="54"/>
      <c r="AH148" s="54"/>
      <c r="AI148" s="54"/>
      <c r="AJ148" s="54"/>
      <c r="AK148" s="54"/>
      <c r="AL148" s="54"/>
      <c r="AM148" s="54"/>
      <c r="AN148" s="54"/>
      <c r="AO148" s="57"/>
      <c r="AP148" s="54"/>
      <c r="AQ148" s="57"/>
    </row>
    <row r="149" spans="1:43" ht="21" customHeight="1">
      <c r="A149" s="46"/>
      <c r="B149" s="46"/>
      <c r="C149" s="46"/>
      <c r="D149" s="46"/>
      <c r="E149" s="46"/>
      <c r="F149" s="47"/>
      <c r="G149" s="48"/>
      <c r="H149" s="46"/>
      <c r="I149" s="46"/>
      <c r="J149" s="50"/>
      <c r="K149" s="50"/>
      <c r="L149" s="50"/>
      <c r="M149" s="50"/>
      <c r="N149" s="50"/>
      <c r="O149" s="50"/>
      <c r="P149" s="50"/>
      <c r="Q149" s="50"/>
      <c r="R149" s="50"/>
      <c r="S149" s="50"/>
      <c r="T149" s="50"/>
      <c r="U149" s="50"/>
      <c r="V149" s="52"/>
      <c r="W149" s="50"/>
      <c r="X149" s="52"/>
      <c r="Y149" s="54"/>
      <c r="Z149" s="54"/>
      <c r="AA149" s="54"/>
      <c r="AB149" s="54"/>
      <c r="AC149" s="54"/>
      <c r="AD149" s="54"/>
      <c r="AE149" s="54"/>
      <c r="AF149" s="54"/>
      <c r="AG149" s="54"/>
      <c r="AH149" s="54"/>
      <c r="AI149" s="54"/>
      <c r="AJ149" s="54"/>
      <c r="AK149" s="54"/>
      <c r="AL149" s="54"/>
      <c r="AM149" s="54"/>
      <c r="AN149" s="54"/>
      <c r="AO149" s="57"/>
      <c r="AP149" s="54"/>
      <c r="AQ149" s="57"/>
    </row>
    <row r="150" spans="1:43" ht="21" customHeight="1">
      <c r="A150" s="46"/>
      <c r="B150" s="46"/>
      <c r="C150" s="46"/>
      <c r="D150" s="46"/>
      <c r="E150" s="46"/>
      <c r="F150" s="47"/>
      <c r="G150" s="48"/>
      <c r="H150" s="46"/>
      <c r="I150" s="46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2"/>
      <c r="W150" s="50"/>
      <c r="X150" s="52"/>
      <c r="Y150" s="54"/>
      <c r="Z150" s="54"/>
      <c r="AA150" s="54"/>
      <c r="AB150" s="54"/>
      <c r="AC150" s="54"/>
      <c r="AD150" s="54"/>
      <c r="AE150" s="54"/>
      <c r="AF150" s="54"/>
      <c r="AG150" s="54"/>
      <c r="AH150" s="54"/>
      <c r="AI150" s="54"/>
      <c r="AJ150" s="54"/>
      <c r="AK150" s="54"/>
      <c r="AL150" s="54"/>
      <c r="AM150" s="54"/>
      <c r="AN150" s="54"/>
      <c r="AO150" s="57"/>
      <c r="AP150" s="54"/>
      <c r="AQ150" s="57"/>
    </row>
    <row r="151" spans="1:43" ht="21" customHeight="1">
      <c r="A151" s="46"/>
      <c r="B151" s="46"/>
      <c r="C151" s="46"/>
      <c r="D151" s="46"/>
      <c r="E151" s="46"/>
      <c r="F151" s="47"/>
      <c r="G151" s="48"/>
      <c r="H151" s="46"/>
      <c r="I151" s="46"/>
      <c r="J151" s="50"/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2"/>
      <c r="W151" s="50"/>
      <c r="X151" s="52"/>
      <c r="Y151" s="54"/>
      <c r="Z151" s="54"/>
      <c r="AA151" s="54"/>
      <c r="AB151" s="54"/>
      <c r="AC151" s="54"/>
      <c r="AD151" s="54"/>
      <c r="AE151" s="54"/>
      <c r="AF151" s="54"/>
      <c r="AG151" s="54"/>
      <c r="AH151" s="54"/>
      <c r="AI151" s="54"/>
      <c r="AJ151" s="54"/>
      <c r="AK151" s="54"/>
      <c r="AL151" s="54"/>
      <c r="AM151" s="54"/>
      <c r="AN151" s="54"/>
      <c r="AO151" s="57"/>
      <c r="AP151" s="54"/>
      <c r="AQ151" s="57"/>
    </row>
    <row r="152" spans="1:43" ht="21" customHeight="1">
      <c r="A152" s="46"/>
      <c r="B152" s="46"/>
      <c r="C152" s="46"/>
      <c r="D152" s="46"/>
      <c r="E152" s="46"/>
      <c r="F152" s="47"/>
      <c r="G152" s="48"/>
      <c r="H152" s="46"/>
      <c r="I152" s="46"/>
      <c r="J152" s="50"/>
      <c r="K152" s="50"/>
      <c r="L152" s="50"/>
      <c r="M152" s="50"/>
      <c r="N152" s="50"/>
      <c r="O152" s="50"/>
      <c r="P152" s="50"/>
      <c r="Q152" s="50"/>
      <c r="R152" s="50"/>
      <c r="S152" s="50"/>
      <c r="T152" s="50"/>
      <c r="U152" s="50"/>
      <c r="V152" s="52"/>
      <c r="W152" s="50"/>
      <c r="X152" s="52"/>
      <c r="Y152" s="54"/>
      <c r="Z152" s="54"/>
      <c r="AA152" s="54"/>
      <c r="AB152" s="54"/>
      <c r="AC152" s="54"/>
      <c r="AD152" s="54"/>
      <c r="AE152" s="54"/>
      <c r="AF152" s="54"/>
      <c r="AG152" s="54"/>
      <c r="AH152" s="54"/>
      <c r="AI152" s="54"/>
      <c r="AJ152" s="54"/>
      <c r="AK152" s="54"/>
      <c r="AL152" s="54"/>
      <c r="AM152" s="54"/>
      <c r="AN152" s="54"/>
      <c r="AO152" s="57"/>
      <c r="AP152" s="54"/>
      <c r="AQ152" s="57"/>
    </row>
    <row r="153" spans="1:43" ht="21" customHeight="1">
      <c r="A153" s="59"/>
      <c r="B153" s="59"/>
      <c r="C153" s="59"/>
      <c r="D153" s="46"/>
      <c r="E153" s="46"/>
      <c r="F153" s="47"/>
      <c r="G153" s="48"/>
      <c r="H153" s="46"/>
      <c r="I153" s="59"/>
      <c r="J153" s="60"/>
      <c r="K153" s="60"/>
      <c r="L153" s="60"/>
      <c r="M153" s="60"/>
      <c r="N153" s="60"/>
      <c r="O153" s="60"/>
      <c r="P153" s="60"/>
      <c r="Q153" s="60"/>
      <c r="R153" s="60"/>
      <c r="S153" s="60"/>
      <c r="T153" s="60"/>
      <c r="U153" s="60"/>
      <c r="V153" s="61"/>
      <c r="W153" s="60"/>
      <c r="X153" s="61"/>
      <c r="Y153" s="54"/>
      <c r="Z153" s="54"/>
      <c r="AA153" s="54"/>
      <c r="AB153" s="54"/>
      <c r="AC153" s="54"/>
      <c r="AD153" s="54"/>
      <c r="AE153" s="54"/>
      <c r="AF153" s="54"/>
      <c r="AG153" s="54"/>
      <c r="AH153" s="54"/>
      <c r="AI153" s="54"/>
      <c r="AJ153" s="54"/>
      <c r="AK153" s="54"/>
      <c r="AL153" s="54"/>
      <c r="AM153" s="54"/>
      <c r="AN153" s="54"/>
      <c r="AO153" s="56"/>
      <c r="AP153" s="54"/>
      <c r="AQ153" s="56"/>
    </row>
    <row r="154" spans="1:43" ht="21" customHeight="1">
      <c r="A154" s="46"/>
      <c r="B154" s="46"/>
      <c r="C154" s="46"/>
      <c r="D154" s="46"/>
      <c r="E154" s="46"/>
      <c r="F154" s="47"/>
      <c r="G154" s="48"/>
      <c r="H154" s="46"/>
      <c r="I154" s="46"/>
      <c r="J154" s="50"/>
      <c r="K154" s="50"/>
      <c r="L154" s="50"/>
      <c r="M154" s="50"/>
      <c r="N154" s="50"/>
      <c r="O154" s="50"/>
      <c r="P154" s="50"/>
      <c r="Q154" s="50"/>
      <c r="R154" s="50"/>
      <c r="S154" s="50"/>
      <c r="T154" s="50"/>
      <c r="U154" s="50"/>
      <c r="V154" s="52"/>
      <c r="W154" s="50"/>
      <c r="X154" s="52"/>
      <c r="Y154" s="62"/>
      <c r="Z154" s="62"/>
      <c r="AA154" s="62"/>
      <c r="AB154" s="62"/>
      <c r="AC154" s="62"/>
      <c r="AD154" s="62"/>
      <c r="AE154" s="62"/>
      <c r="AF154" s="62"/>
      <c r="AG154" s="62"/>
      <c r="AH154" s="62"/>
      <c r="AI154" s="62"/>
      <c r="AJ154" s="62"/>
      <c r="AK154" s="62"/>
      <c r="AL154" s="62"/>
      <c r="AM154" s="62"/>
      <c r="AN154" s="62"/>
      <c r="AO154" s="57"/>
      <c r="AP154" s="62"/>
      <c r="AQ154" s="57"/>
    </row>
    <row r="155" spans="1:43" ht="21" customHeight="1">
      <c r="A155" s="46"/>
      <c r="B155" s="46"/>
      <c r="C155" s="46"/>
      <c r="D155" s="46"/>
      <c r="E155" s="46"/>
      <c r="F155" s="47"/>
      <c r="G155" s="48"/>
      <c r="H155" s="46"/>
      <c r="I155" s="46"/>
      <c r="J155" s="50"/>
      <c r="K155" s="50"/>
      <c r="L155" s="50"/>
      <c r="M155" s="50"/>
      <c r="N155" s="50"/>
      <c r="O155" s="50"/>
      <c r="P155" s="50"/>
      <c r="Q155" s="50"/>
      <c r="R155" s="50"/>
      <c r="S155" s="50"/>
      <c r="T155" s="50"/>
      <c r="U155" s="50"/>
      <c r="V155" s="52"/>
      <c r="W155" s="50"/>
      <c r="X155" s="52"/>
      <c r="Y155" s="62"/>
      <c r="Z155" s="62"/>
      <c r="AA155" s="62"/>
      <c r="AB155" s="62"/>
      <c r="AC155" s="62"/>
      <c r="AD155" s="62"/>
      <c r="AE155" s="62"/>
      <c r="AF155" s="62"/>
      <c r="AG155" s="62"/>
      <c r="AH155" s="62"/>
      <c r="AI155" s="62"/>
      <c r="AJ155" s="62"/>
      <c r="AK155" s="62"/>
      <c r="AL155" s="62"/>
      <c r="AM155" s="62"/>
      <c r="AN155" s="62"/>
      <c r="AO155" s="57"/>
      <c r="AP155" s="62"/>
      <c r="AQ155" s="57"/>
    </row>
    <row r="156" spans="1:43" ht="21" customHeight="1">
      <c r="A156" s="46"/>
      <c r="B156" s="46"/>
      <c r="C156" s="46"/>
      <c r="D156" s="46"/>
      <c r="E156" s="46"/>
      <c r="F156" s="47"/>
      <c r="G156" s="48"/>
      <c r="H156" s="46"/>
      <c r="I156" s="46"/>
      <c r="J156" s="50"/>
      <c r="K156" s="50"/>
      <c r="L156" s="50"/>
      <c r="M156" s="50"/>
      <c r="N156" s="50"/>
      <c r="O156" s="50"/>
      <c r="P156" s="50"/>
      <c r="Q156" s="50"/>
      <c r="R156" s="50"/>
      <c r="S156" s="50"/>
      <c r="T156" s="50"/>
      <c r="U156" s="50"/>
      <c r="V156" s="52"/>
      <c r="W156" s="50"/>
      <c r="X156" s="52"/>
      <c r="Y156" s="62"/>
      <c r="Z156" s="62"/>
      <c r="AA156" s="62"/>
      <c r="AB156" s="62"/>
      <c r="AC156" s="62"/>
      <c r="AD156" s="62"/>
      <c r="AE156" s="62"/>
      <c r="AF156" s="62"/>
      <c r="AG156" s="62"/>
      <c r="AH156" s="62"/>
      <c r="AI156" s="62"/>
      <c r="AJ156" s="62"/>
      <c r="AK156" s="62"/>
      <c r="AL156" s="62"/>
      <c r="AM156" s="62"/>
      <c r="AN156" s="62"/>
      <c r="AO156" s="57"/>
      <c r="AP156" s="62"/>
      <c r="AQ156" s="57"/>
    </row>
    <row r="157" spans="1:43" ht="21" customHeight="1">
      <c r="A157" s="46"/>
      <c r="B157" s="46"/>
      <c r="C157" s="46"/>
      <c r="D157" s="46"/>
      <c r="E157" s="46"/>
      <c r="F157" s="47"/>
      <c r="G157" s="48"/>
      <c r="H157" s="46"/>
      <c r="I157" s="46"/>
      <c r="J157" s="50"/>
      <c r="K157" s="50"/>
      <c r="L157" s="50"/>
      <c r="M157" s="50"/>
      <c r="N157" s="50"/>
      <c r="O157" s="50"/>
      <c r="P157" s="50"/>
      <c r="Q157" s="50"/>
      <c r="R157" s="50"/>
      <c r="S157" s="50"/>
      <c r="T157" s="50"/>
      <c r="U157" s="50"/>
      <c r="V157" s="52"/>
      <c r="W157" s="50"/>
      <c r="X157" s="52"/>
      <c r="Y157" s="62"/>
      <c r="Z157" s="62"/>
      <c r="AA157" s="62"/>
      <c r="AB157" s="62"/>
      <c r="AC157" s="62"/>
      <c r="AD157" s="62"/>
      <c r="AE157" s="62"/>
      <c r="AF157" s="62"/>
      <c r="AG157" s="62"/>
      <c r="AH157" s="62"/>
      <c r="AI157" s="62"/>
      <c r="AJ157" s="62"/>
      <c r="AK157" s="62"/>
      <c r="AL157" s="62"/>
      <c r="AM157" s="62"/>
      <c r="AN157" s="62"/>
      <c r="AO157" s="57"/>
      <c r="AP157" s="62"/>
      <c r="AQ157" s="57"/>
    </row>
    <row r="158" spans="1:43" ht="21" customHeight="1">
      <c r="A158" s="46"/>
      <c r="B158" s="46"/>
      <c r="C158" s="46"/>
      <c r="D158" s="46"/>
      <c r="E158" s="46"/>
      <c r="F158" s="47"/>
      <c r="G158" s="48"/>
      <c r="H158" s="46"/>
      <c r="I158" s="46"/>
      <c r="J158" s="50"/>
      <c r="K158" s="50"/>
      <c r="L158" s="50"/>
      <c r="M158" s="50"/>
      <c r="N158" s="50"/>
      <c r="O158" s="50"/>
      <c r="P158" s="50"/>
      <c r="Q158" s="50"/>
      <c r="R158" s="50"/>
      <c r="S158" s="50"/>
      <c r="T158" s="50"/>
      <c r="U158" s="50"/>
      <c r="V158" s="52"/>
      <c r="W158" s="50"/>
      <c r="X158" s="52"/>
      <c r="Y158" s="62"/>
      <c r="Z158" s="62"/>
      <c r="AA158" s="62"/>
      <c r="AB158" s="62"/>
      <c r="AC158" s="62"/>
      <c r="AD158" s="62"/>
      <c r="AE158" s="62"/>
      <c r="AF158" s="62"/>
      <c r="AG158" s="62"/>
      <c r="AH158" s="62"/>
      <c r="AI158" s="62"/>
      <c r="AJ158" s="62"/>
      <c r="AK158" s="62"/>
      <c r="AL158" s="62"/>
      <c r="AM158" s="62"/>
      <c r="AN158" s="62"/>
      <c r="AO158" s="57"/>
      <c r="AP158" s="62"/>
      <c r="AQ158" s="57"/>
    </row>
    <row r="159" spans="1:43" ht="21" customHeight="1">
      <c r="A159" s="46"/>
      <c r="B159" s="46"/>
      <c r="C159" s="46"/>
      <c r="D159" s="46"/>
      <c r="E159" s="46"/>
      <c r="F159" s="47"/>
      <c r="G159" s="48"/>
      <c r="H159" s="46"/>
      <c r="I159" s="46"/>
      <c r="J159" s="50"/>
      <c r="K159" s="50"/>
      <c r="L159" s="50"/>
      <c r="M159" s="50"/>
      <c r="N159" s="50"/>
      <c r="O159" s="50"/>
      <c r="P159" s="50"/>
      <c r="Q159" s="50"/>
      <c r="R159" s="50"/>
      <c r="S159" s="50"/>
      <c r="T159" s="50"/>
      <c r="U159" s="50"/>
      <c r="V159" s="52"/>
      <c r="W159" s="50"/>
      <c r="X159" s="52"/>
      <c r="Y159" s="62"/>
      <c r="Z159" s="62"/>
      <c r="AA159" s="62"/>
      <c r="AB159" s="62"/>
      <c r="AC159" s="62"/>
      <c r="AD159" s="62"/>
      <c r="AE159" s="62"/>
      <c r="AF159" s="62"/>
      <c r="AG159" s="62"/>
      <c r="AH159" s="62"/>
      <c r="AI159" s="62"/>
      <c r="AJ159" s="62"/>
      <c r="AK159" s="62"/>
      <c r="AL159" s="62"/>
      <c r="AM159" s="62"/>
      <c r="AN159" s="62"/>
      <c r="AO159" s="57"/>
      <c r="AP159" s="62"/>
      <c r="AQ159" s="57"/>
    </row>
  </sheetData>
  <sheetProtection algorithmName="SHA-512" hashValue="BqzZ/byNZhZybC3PHPZQfwdAjUGGNefGmJPJRnxrSD+rj83SaP0PbST8pKYLyJE5q/3gCoG9YkBHGGHjF1Xorw==" saltValue="TjBz87ktgiXyDTBY66bFNA==" spinCount="100000" sheet="1" sort="0" autoFilter="0"/>
  <phoneticPr fontId="14" type="noConversion"/>
  <dataValidations count="5">
    <dataValidation type="date" allowBlank="1" showInputMessage="1" showErrorMessage="1" errorTitle="กรอกวันที่ไม่ถูกต้อง" error="กรุณากรอกวันที่ที่อยู่ในช่วงปี พ.ศ.2562 ถึง พ.ศ.2568" sqref="F1267:F1048576" xr:uid="{00000000-0002-0000-0000-000000000000}">
      <formula1>43101</formula1>
      <formula2>46021</formula2>
    </dataValidation>
    <dataValidation type="list" showInputMessage="1" showErrorMessage="1" sqref="I1 I160:I1048576" xr:uid="{00000000-0002-0000-0000-000001000000}">
      <formula1>$BA$2:$BA$3</formula1>
    </dataValidation>
    <dataValidation type="whole" operator="greaterThanOrEqual" allowBlank="1" showInputMessage="1" showErrorMessage="1" sqref="Y1:AN1048576 J1:U1048576 AP1:AP1048576 W1:W1048576" xr:uid="{00000000-0002-0000-0000-000002000000}">
      <formula1>0</formula1>
    </dataValidation>
    <dataValidation type="list" allowBlank="1" showInputMessage="1" showErrorMessage="1" sqref="I2:I159" xr:uid="{FD69FB58-F689-4A8C-AAF8-885F646E82E6}">
      <formula1>"สุกรอนุบาล,สุกรขุน,สุกรพ่อแม่พันธุ์,หมูป่า"</formula1>
    </dataValidation>
    <dataValidation type="date" allowBlank="1" showInputMessage="1" showErrorMessage="1" errorTitle="กรอกวันที่ไม่ถูกต้อง" error="กรุณากรอกวันที่ที่อยู่ในช่วงปี พ.ศ.2562 ถึง พ.ศ.2568" sqref="F1:F1266" xr:uid="{EF2FC885-B5EC-4878-9FED-79BB92C81E38}">
      <formula1>43101</formula1>
      <formula2>46387</formula2>
    </dataValidation>
  </dataValidations>
  <pageMargins left="0.7" right="0.7" top="0.75" bottom="0.75" header="0.3" footer="0.3"/>
  <pageSetup paperSize="9" orientation="portrait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X39"/>
  <sheetViews>
    <sheetView zoomScale="85" zoomScaleNormal="85" workbookViewId="0"/>
  </sheetViews>
  <sheetFormatPr defaultColWidth="8.75" defaultRowHeight="21"/>
  <cols>
    <col min="1" max="1" width="123.125" style="20" customWidth="1"/>
    <col min="2" max="2" width="11.5" style="20" customWidth="1"/>
    <col min="3" max="10" width="7.75" style="20" customWidth="1"/>
    <col min="11" max="24" width="9.75" style="20" customWidth="1"/>
    <col min="25" max="25" width="24.375" style="20" customWidth="1"/>
    <col min="26" max="26" width="21" style="20" customWidth="1"/>
    <col min="27" max="27" width="24.375" style="20" customWidth="1"/>
    <col min="28" max="28" width="21" style="20" customWidth="1"/>
    <col min="29" max="29" width="24.375" style="20" customWidth="1"/>
    <col min="30" max="30" width="21" style="20" customWidth="1"/>
    <col min="31" max="31" width="24.375" style="20" customWidth="1"/>
    <col min="32" max="32" width="21" style="20" customWidth="1"/>
    <col min="33" max="33" width="24.375" style="20" customWidth="1"/>
    <col min="34" max="34" width="21" style="20" customWidth="1"/>
    <col min="35" max="35" width="24.375" style="20" customWidth="1"/>
    <col min="36" max="36" width="21" style="20" customWidth="1"/>
    <col min="37" max="37" width="24.375" style="20" customWidth="1"/>
    <col min="38" max="38" width="21" style="20" customWidth="1"/>
    <col min="39" max="39" width="24.375" style="20" customWidth="1"/>
    <col min="40" max="40" width="21" style="20" customWidth="1"/>
    <col min="41" max="41" width="24.375" style="20" customWidth="1"/>
    <col min="42" max="42" width="21" style="20" customWidth="1"/>
    <col min="43" max="43" width="24.375" style="20" customWidth="1"/>
    <col min="44" max="44" width="21" style="20" customWidth="1"/>
    <col min="45" max="45" width="24.375" style="20" customWidth="1"/>
    <col min="46" max="46" width="37" style="20" customWidth="1"/>
    <col min="47" max="47" width="50.5" style="20" customWidth="1"/>
    <col min="48" max="48" width="47.75" style="20" customWidth="1"/>
    <col min="49" max="49" width="34.5" style="20" customWidth="1"/>
    <col min="50" max="50" width="52.75" style="20" customWidth="1"/>
    <col min="51" max="51" width="62.375" style="20" customWidth="1"/>
    <col min="52" max="52" width="140.75" style="20" customWidth="1"/>
    <col min="53" max="53" width="72" style="20" customWidth="1"/>
    <col min="54" max="54" width="90.25" style="20" customWidth="1"/>
    <col min="55" max="55" width="91.125" style="20" customWidth="1"/>
    <col min="56" max="56" width="86.5" style="20" customWidth="1"/>
    <col min="57" max="57" width="84.75" style="20" customWidth="1"/>
    <col min="58" max="58" width="22.25" style="20" customWidth="1"/>
    <col min="59" max="59" width="33.125" style="20" customWidth="1"/>
    <col min="60" max="60" width="29.25" style="20" customWidth="1"/>
    <col min="61" max="75" width="139.375" style="20" customWidth="1"/>
    <col min="76" max="76" width="37" style="20" customWidth="1"/>
    <col min="77" max="77" width="50.5" style="20" customWidth="1"/>
    <col min="78" max="78" width="47.75" style="20" customWidth="1"/>
    <col min="79" max="79" width="34.5" style="20" customWidth="1"/>
    <col min="80" max="80" width="52.75" style="20" customWidth="1"/>
    <col min="81" max="81" width="62.375" style="20" customWidth="1"/>
    <col min="82" max="82" width="140.75" style="20" customWidth="1"/>
    <col min="83" max="83" width="72" style="20" customWidth="1"/>
    <col min="84" max="84" width="90.25" style="20" customWidth="1"/>
    <col min="85" max="85" width="91.125" style="20" customWidth="1"/>
    <col min="86" max="86" width="86.5" style="20" customWidth="1"/>
    <col min="87" max="87" width="84.75" style="20" customWidth="1"/>
    <col min="88" max="88" width="22.25" style="20" customWidth="1"/>
    <col min="89" max="89" width="33.125" style="20" customWidth="1"/>
    <col min="90" max="90" width="29.25" style="20" customWidth="1"/>
    <col min="91" max="105" width="139.375" style="20" customWidth="1"/>
    <col min="106" max="106" width="37" style="20" customWidth="1"/>
    <col min="107" max="107" width="50.5" style="20" customWidth="1"/>
    <col min="108" max="108" width="47.75" style="20" customWidth="1"/>
    <col min="109" max="109" width="34.5" style="20" customWidth="1"/>
    <col min="110" max="110" width="52.75" style="20" customWidth="1"/>
    <col min="111" max="111" width="62.375" style="20" customWidth="1"/>
    <col min="112" max="112" width="140.75" style="20" customWidth="1"/>
    <col min="113" max="113" width="72" style="20" customWidth="1"/>
    <col min="114" max="114" width="90.25" style="20" customWidth="1"/>
    <col min="115" max="115" width="91.125" style="20" customWidth="1"/>
    <col min="116" max="116" width="86.5" style="20" customWidth="1"/>
    <col min="117" max="117" width="84.75" style="20" customWidth="1"/>
    <col min="118" max="118" width="22.25" style="20" customWidth="1"/>
    <col min="119" max="119" width="33.125" style="20" customWidth="1"/>
    <col min="120" max="120" width="29.25" style="20" customWidth="1"/>
    <col min="121" max="121" width="40.5" style="20" customWidth="1"/>
    <col min="122" max="122" width="54" style="20" customWidth="1"/>
    <col min="123" max="123" width="51.375" style="20" customWidth="1"/>
    <col min="124" max="124" width="38.125" style="20" customWidth="1"/>
    <col min="125" max="125" width="56.25" style="20" customWidth="1"/>
    <col min="126" max="126" width="66" style="20" customWidth="1"/>
    <col min="127" max="127" width="144.375" style="20" customWidth="1"/>
    <col min="128" max="128" width="75.5" style="20" customWidth="1"/>
    <col min="129" max="129" width="93.75" style="20" customWidth="1"/>
    <col min="130" max="130" width="94.75" style="20" customWidth="1"/>
    <col min="131" max="131" width="90.125" style="20" customWidth="1"/>
    <col min="132" max="132" width="88.25" style="20" customWidth="1"/>
    <col min="133" max="133" width="25.75" style="20" customWidth="1"/>
    <col min="134" max="134" width="36.75" style="20" customWidth="1"/>
    <col min="135" max="135" width="32.75" style="20" customWidth="1"/>
    <col min="136" max="16384" width="8.75" style="20"/>
  </cols>
  <sheetData>
    <row r="1" spans="1:24" ht="64.5" customHeight="1">
      <c r="A1" s="63" t="s">
        <v>5</v>
      </c>
      <c r="B1" s="64" t="s">
        <v>120</v>
      </c>
      <c r="C1" s="16"/>
    </row>
    <row r="2" spans="1:24" ht="21" customHeight="1"/>
    <row r="3" spans="1:24" ht="21" hidden="1" customHeight="1">
      <c r="A3" s="64"/>
      <c r="B3" s="64" t="s">
        <v>120</v>
      </c>
      <c r="C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</row>
    <row r="4" spans="1:24" ht="21" hidden="1" customHeight="1">
      <c r="A4" s="64"/>
      <c r="B4" s="64" t="s">
        <v>120</v>
      </c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</row>
    <row r="5" spans="1:24" ht="21" hidden="1" customHeight="1">
      <c r="A5" s="65" t="s">
        <v>44</v>
      </c>
      <c r="B5" s="77"/>
      <c r="C5"/>
      <c r="D5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</row>
    <row r="6" spans="1:24" ht="21" hidden="1" customHeight="1">
      <c r="A6" s="65" t="s">
        <v>45</v>
      </c>
      <c r="B6" s="77"/>
      <c r="C6"/>
      <c r="D6"/>
      <c r="E6"/>
      <c r="F6"/>
      <c r="G6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</row>
    <row r="7" spans="1:24" ht="21" hidden="1" customHeight="1">
      <c r="A7" s="65" t="s">
        <v>46</v>
      </c>
      <c r="B7" s="7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</row>
    <row r="8" spans="1:24" ht="21" hidden="1" customHeight="1">
      <c r="A8" s="65" t="s">
        <v>47</v>
      </c>
      <c r="B8" s="77"/>
      <c r="C8"/>
      <c r="D8"/>
      <c r="E8"/>
      <c r="F8"/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</row>
    <row r="9" spans="1:24" ht="21" hidden="1" customHeight="1">
      <c r="A9" s="65" t="s">
        <v>48</v>
      </c>
      <c r="B9" s="77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</row>
    <row r="10" spans="1:24" ht="21" hidden="1" customHeight="1">
      <c r="A10" s="65" t="s">
        <v>49</v>
      </c>
      <c r="B10" s="77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</row>
    <row r="11" spans="1:24" ht="21" hidden="1" customHeight="1">
      <c r="A11" s="65" t="s">
        <v>50</v>
      </c>
      <c r="B11" s="77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</row>
    <row r="12" spans="1:24" ht="21" hidden="1" customHeight="1">
      <c r="A12" s="65" t="s">
        <v>51</v>
      </c>
      <c r="B12" s="77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</row>
    <row r="13" spans="1:24" ht="21" hidden="1" customHeight="1">
      <c r="A13" s="65" t="s">
        <v>52</v>
      </c>
      <c r="B13" s="77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</row>
    <row r="14" spans="1:24" ht="21" hidden="1" customHeight="1">
      <c r="A14" s="65" t="s">
        <v>53</v>
      </c>
      <c r="B14" s="77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</row>
    <row r="15" spans="1:24" ht="21" hidden="1" customHeight="1">
      <c r="A15" s="65" t="s">
        <v>54</v>
      </c>
      <c r="B15" s="77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</row>
    <row r="16" spans="1:24" ht="21" hidden="1" customHeight="1">
      <c r="A16" s="65" t="s">
        <v>55</v>
      </c>
      <c r="B16" s="77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</row>
    <row r="17" spans="1:24" ht="21" hidden="1" customHeight="1">
      <c r="A17" s="65" t="s">
        <v>56</v>
      </c>
      <c r="B17" s="7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</row>
    <row r="18" spans="1:24" ht="21" hidden="1" customHeight="1">
      <c r="A18" s="65" t="s">
        <v>57</v>
      </c>
      <c r="B18" s="77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</row>
    <row r="19" spans="1:24" ht="21" hidden="1" customHeight="1">
      <c r="A19" s="65" t="s">
        <v>58</v>
      </c>
      <c r="B19" s="77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</row>
    <row r="20" spans="1:24" ht="21" hidden="1" customHeight="1">
      <c r="A20" s="65" t="s">
        <v>59</v>
      </c>
      <c r="B20" s="77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</row>
    <row r="21" spans="1:24" ht="21" hidden="1" customHeight="1">
      <c r="A21" s="65" t="s">
        <v>60</v>
      </c>
      <c r="B21" s="77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</row>
    <row r="22" spans="1:24" ht="21" hidden="1" customHeight="1">
      <c r="A22" s="65" t="s">
        <v>61</v>
      </c>
      <c r="B22" s="77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</row>
    <row r="23" spans="1:24" ht="21" hidden="1" customHeight="1">
      <c r="A23" s="65" t="s">
        <v>62</v>
      </c>
      <c r="B23" s="77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</row>
    <row r="24" spans="1:24" ht="21" hidden="1" customHeight="1">
      <c r="A24" s="65" t="s">
        <v>63</v>
      </c>
      <c r="B24" s="77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</row>
    <row r="25" spans="1:24" ht="21" hidden="1" customHeight="1">
      <c r="A25" s="65" t="s">
        <v>64</v>
      </c>
      <c r="B25" s="77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</row>
    <row r="26" spans="1:24" ht="21" hidden="1" customHeight="1">
      <c r="A26" s="65" t="s">
        <v>65</v>
      </c>
      <c r="B26" s="77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</row>
    <row r="27" spans="1:24" ht="21" hidden="1" customHeight="1">
      <c r="A27" s="65" t="s">
        <v>66</v>
      </c>
      <c r="B27" s="7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</row>
    <row r="28" spans="1:24" ht="21" hidden="1" customHeight="1">
      <c r="A28" s="65" t="s">
        <v>67</v>
      </c>
      <c r="B28" s="77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</row>
    <row r="29" spans="1:24" ht="21" hidden="1" customHeight="1">
      <c r="A29" s="65" t="s">
        <v>68</v>
      </c>
      <c r="B29" s="77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</row>
    <row r="30" spans="1:24" ht="21" hidden="1" customHeight="1">
      <c r="A30" s="65" t="s">
        <v>69</v>
      </c>
      <c r="B30" s="77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</row>
    <row r="31" spans="1:24" ht="21" hidden="1" customHeight="1">
      <c r="A31" s="65" t="s">
        <v>70</v>
      </c>
      <c r="B31" s="77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</row>
    <row r="32" spans="1:24" ht="21" hidden="1" customHeight="1">
      <c r="A32" s="65" t="s">
        <v>71</v>
      </c>
      <c r="B32" s="77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</row>
    <row r="33" spans="1:24" ht="21" hidden="1" customHeight="1">
      <c r="A33" s="65" t="s">
        <v>72</v>
      </c>
      <c r="B33" s="77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</row>
    <row r="34" spans="1:24" ht="21" hidden="1" customHeight="1">
      <c r="A34" s="65" t="s">
        <v>73</v>
      </c>
      <c r="B34" s="77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</row>
    <row r="35" spans="1:24" ht="21" hidden="1" customHeight="1">
      <c r="A35" s="65" t="s">
        <v>74</v>
      </c>
      <c r="B35" s="77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</row>
    <row r="36" spans="1:24" ht="21" hidden="1" customHeight="1">
      <c r="A36" s="65" t="s">
        <v>75</v>
      </c>
      <c r="B36" s="77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</row>
    <row r="37" spans="1:24" ht="21" hidden="1" customHeight="1">
      <c r="A37" s="65" t="s">
        <v>76</v>
      </c>
      <c r="B37" s="7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</row>
    <row r="38" spans="1:24" ht="21" hidden="1" customHeight="1">
      <c r="A38" s="65" t="s">
        <v>77</v>
      </c>
      <c r="B38" s="77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</row>
    <row r="39" spans="1:24" ht="21" customHeight="1"/>
  </sheetData>
  <sheetProtection insertColumns="0" deleteColumns="0" pivotTables="0"/>
  <pageMargins left="0.7" right="0.7" top="0.75" bottom="0.75" header="0.3" footer="0.3"/>
  <pageSetup scale="67" fitToHeight="0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G25"/>
  <sheetViews>
    <sheetView zoomScale="115" zoomScaleNormal="115" workbookViewId="0">
      <selection activeCell="E10" sqref="E10"/>
    </sheetView>
  </sheetViews>
  <sheetFormatPr defaultColWidth="9" defaultRowHeight="21" customHeight="1"/>
  <cols>
    <col min="1" max="1" width="31.375" style="15" customWidth="1"/>
    <col min="2" max="7" width="10.75" style="16" customWidth="1"/>
    <col min="8" max="8" width="10.75" style="31" customWidth="1"/>
    <col min="9" max="9" width="31.375" style="16" customWidth="1"/>
    <col min="10" max="15" width="10.75" style="16" customWidth="1"/>
    <col min="16" max="16" width="10.75" style="31" customWidth="1"/>
    <col min="17" max="17" width="31.375" style="16" customWidth="1"/>
    <col min="18" max="23" width="10.75" style="16" customWidth="1"/>
    <col min="24" max="24" width="10.75" style="31" customWidth="1"/>
    <col min="25" max="25" width="31.375" style="16" customWidth="1"/>
    <col min="26" max="31" width="10.75" style="16" customWidth="1"/>
    <col min="32" max="32" width="10.75" style="31" customWidth="1"/>
    <col min="33" max="33" width="9" style="16"/>
    <col min="34" max="34" width="9" style="16" customWidth="1"/>
    <col min="35" max="16384" width="9" style="16"/>
  </cols>
  <sheetData>
    <row r="1" spans="1:33" ht="21" customHeight="1">
      <c r="A1" s="67" t="s">
        <v>78</v>
      </c>
      <c r="B1" s="67"/>
      <c r="C1" s="67"/>
      <c r="D1" s="67"/>
      <c r="E1" s="67"/>
      <c r="F1" s="67"/>
      <c r="G1" s="67"/>
      <c r="H1" s="67"/>
      <c r="I1" s="67" t="s">
        <v>78</v>
      </c>
      <c r="J1" s="67"/>
      <c r="K1" s="67"/>
      <c r="L1" s="67"/>
      <c r="M1" s="67"/>
      <c r="N1" s="67"/>
      <c r="O1" s="67"/>
      <c r="P1" s="67"/>
      <c r="Q1" s="67" t="s">
        <v>78</v>
      </c>
      <c r="R1" s="67"/>
      <c r="S1" s="67"/>
      <c r="T1" s="67"/>
      <c r="U1" s="67"/>
      <c r="V1" s="67"/>
      <c r="W1" s="67"/>
      <c r="X1" s="67"/>
      <c r="Y1" s="67" t="s">
        <v>78</v>
      </c>
      <c r="Z1" s="67"/>
      <c r="AA1" s="67"/>
      <c r="AB1" s="67"/>
      <c r="AC1" s="67"/>
      <c r="AD1" s="67"/>
      <c r="AE1" s="67"/>
      <c r="AF1" s="67"/>
      <c r="AG1" s="15"/>
    </row>
    <row r="2" spans="1:33" ht="21" customHeight="1">
      <c r="A2" s="17" t="s">
        <v>79</v>
      </c>
      <c r="B2" s="18" t="str">
        <f>'สุกร เลือกวันที่พิมพ์'!B1</f>
        <v>(blank)</v>
      </c>
      <c r="C2" s="68" t="str">
        <f>"ชื่อโรงฆ่าสัตว์"&amp;"  "&amp;'สุกร รายชุดการฆ่า'!C2</f>
        <v xml:space="preserve">ชื่อโรงฆ่าสัตว์  </v>
      </c>
      <c r="D2" s="68"/>
      <c r="E2" s="68"/>
      <c r="F2" s="32" t="str">
        <f>"เลขที่ใบอนุญาตฯ"&amp;"  "&amp;'สุกร รายชุดการฆ่า'!E2</f>
        <v xml:space="preserve">เลขที่ใบอนุญาตฯ  </v>
      </c>
      <c r="G2" s="20"/>
      <c r="H2" s="19"/>
      <c r="I2" s="17" t="s">
        <v>79</v>
      </c>
      <c r="J2" s="18" t="str">
        <f>'สุกร เลือกวันที่พิมพ์'!B1</f>
        <v>(blank)</v>
      </c>
      <c r="K2" s="69" t="str">
        <f>"ชื่อโรงฆ่าสัตว์"&amp;"  "&amp;'สุกร รายชุดการฆ่า'!C2</f>
        <v xml:space="preserve">ชื่อโรงฆ่าสัตว์  </v>
      </c>
      <c r="L2" s="69"/>
      <c r="M2" s="69"/>
      <c r="N2" s="20" t="str">
        <f>"เลขที่ใบอนุญาตฯ"&amp;"  "&amp;'สุกร รายชุดการฆ่า'!E2</f>
        <v xml:space="preserve">เลขที่ใบอนุญาตฯ  </v>
      </c>
      <c r="O2" s="20"/>
      <c r="P2" s="19"/>
      <c r="Q2" s="17" t="s">
        <v>79</v>
      </c>
      <c r="R2" s="18" t="str">
        <f>'สุกร เลือกวันที่พิมพ์'!B1</f>
        <v>(blank)</v>
      </c>
      <c r="S2" s="69" t="str">
        <f>"ชื่อโรงฆ่าสัตว์"&amp;"  "&amp;'สุกร รายชุดการฆ่า'!$C$2</f>
        <v xml:space="preserve">ชื่อโรงฆ่าสัตว์  </v>
      </c>
      <c r="T2" s="69"/>
      <c r="U2" s="69"/>
      <c r="V2" s="20" t="str">
        <f>"เลขที่ใบอนุญาตฯ"&amp;"  "&amp;'สุกร รายชุดการฆ่า'!$E$2</f>
        <v xml:space="preserve">เลขที่ใบอนุญาตฯ  </v>
      </c>
      <c r="W2" s="20"/>
      <c r="X2" s="19"/>
      <c r="Y2" s="17" t="s">
        <v>79</v>
      </c>
      <c r="Z2" s="18" t="str">
        <f>'สุกร เลือกวันที่พิมพ์'!B1</f>
        <v>(blank)</v>
      </c>
      <c r="AA2" s="69" t="str">
        <f>"ชื่อโรงฆ่าสัตว์"&amp;"  "&amp;'สุกร รายชุดการฆ่า'!$C$2</f>
        <v xml:space="preserve">ชื่อโรงฆ่าสัตว์  </v>
      </c>
      <c r="AB2" s="69"/>
      <c r="AC2" s="69"/>
      <c r="AD2" s="20" t="str">
        <f>"เลขที่ใบอนุญาตฯ"&amp;"  "&amp;'สุกร รายชุดการฆ่า'!$E$2</f>
        <v xml:space="preserve">เลขที่ใบอนุญาตฯ  </v>
      </c>
      <c r="AE2" s="20"/>
      <c r="AF2" s="19"/>
    </row>
    <row r="3" spans="1:33">
      <c r="A3" s="21" t="s">
        <v>6</v>
      </c>
      <c r="B3" s="33" t="str">
        <f>IF(B4&lt;&gt;"","1","")</f>
        <v>1</v>
      </c>
      <c r="C3" s="33" t="str">
        <f>IF(C4&lt;&gt;"","2","")</f>
        <v/>
      </c>
      <c r="D3" s="33" t="str">
        <f>IF(D4&lt;&gt;"","3","")</f>
        <v/>
      </c>
      <c r="E3" s="33" t="str">
        <f>IF(E4&lt;&gt;"","4","")</f>
        <v/>
      </c>
      <c r="F3" s="33" t="str">
        <f>IF(F4&lt;&gt;"","5","")</f>
        <v/>
      </c>
      <c r="G3" s="33" t="str">
        <f>IF(G4&lt;&gt;"","6","")</f>
        <v/>
      </c>
      <c r="H3" s="70" t="s">
        <v>80</v>
      </c>
      <c r="I3" s="21" t="s">
        <v>6</v>
      </c>
      <c r="J3" s="22" t="str">
        <f>IF(J4&lt;&gt;"","7","")</f>
        <v/>
      </c>
      <c r="K3" s="22" t="str">
        <f>IF(K4&lt;&gt;"","8","")</f>
        <v/>
      </c>
      <c r="L3" s="22" t="str">
        <f>IF(L4&lt;&gt;"","9","")</f>
        <v/>
      </c>
      <c r="M3" s="22" t="str">
        <f>IF(M4&lt;&gt;"","10","")</f>
        <v/>
      </c>
      <c r="N3" s="22" t="str">
        <f>IF(N4&lt;&gt;"","11","")</f>
        <v/>
      </c>
      <c r="O3" s="22" t="str">
        <f>IF(O4&lt;&gt;"","12","")</f>
        <v/>
      </c>
      <c r="P3" s="70" t="s">
        <v>80</v>
      </c>
      <c r="Q3" s="21" t="s">
        <v>6</v>
      </c>
      <c r="R3" s="22" t="str">
        <f>IF(R4&lt;&gt;"","13","")</f>
        <v/>
      </c>
      <c r="S3" s="22" t="str">
        <f>IF(S4&lt;&gt;"","14","")</f>
        <v/>
      </c>
      <c r="T3" s="22" t="str">
        <f>IF(T4&lt;&gt;"","15","")</f>
        <v/>
      </c>
      <c r="U3" s="22" t="str">
        <f>IF(U4&lt;&gt;"","16","")</f>
        <v/>
      </c>
      <c r="V3" s="22" t="str">
        <f>IF(V4&lt;&gt;"","17","")</f>
        <v/>
      </c>
      <c r="W3" s="22" t="str">
        <f>IF(W4&lt;&gt;"","18","")</f>
        <v/>
      </c>
      <c r="X3" s="70" t="s">
        <v>80</v>
      </c>
      <c r="Y3" s="21" t="s">
        <v>6</v>
      </c>
      <c r="Z3" s="22" t="str">
        <f>IF(Z4&lt;&gt;"","19","")</f>
        <v/>
      </c>
      <c r="AA3" s="22" t="str">
        <f>IF(AA4&lt;&gt;"","20","")</f>
        <v/>
      </c>
      <c r="AB3" s="22" t="str">
        <f>IF(AB4&lt;&gt;"","21","")</f>
        <v/>
      </c>
      <c r="AC3" s="22" t="str">
        <f>IF(AC4&lt;&gt;"","22","")</f>
        <v/>
      </c>
      <c r="AD3" s="22" t="str">
        <f>IF(AD4&lt;&gt;"","23","")</f>
        <v/>
      </c>
      <c r="AE3" s="22" t="str">
        <f>IF(AE4&lt;&gt;"","24","")</f>
        <v/>
      </c>
      <c r="AF3" s="70" t="s">
        <v>80</v>
      </c>
    </row>
    <row r="4" spans="1:33" ht="21" customHeight="1">
      <c r="A4" s="23" t="s">
        <v>7</v>
      </c>
      <c r="B4" s="22" t="str">
        <f>IF('สุกร เลือกวันที่พิมพ์'!B3&lt;&gt;"",'สุกร เลือกวันที่พิมพ์'!B3,"")</f>
        <v>(blank)</v>
      </c>
      <c r="C4" s="22" t="str">
        <f>IF('สุกร เลือกวันที่พิมพ์'!C3&lt;&gt;"",'สุกร เลือกวันที่พิมพ์'!C3,"")</f>
        <v/>
      </c>
      <c r="D4" s="22" t="str">
        <f>IF('สุกร เลือกวันที่พิมพ์'!D3&lt;&gt;"",'สุกร เลือกวันที่พิมพ์'!D3,"")</f>
        <v/>
      </c>
      <c r="E4" s="22" t="str">
        <f>IF('สุกร เลือกวันที่พิมพ์'!E3&lt;&gt;"",'สุกร เลือกวันที่พิมพ์'!E3,"")</f>
        <v/>
      </c>
      <c r="F4" s="22" t="str">
        <f>IF('สุกร เลือกวันที่พิมพ์'!F3&lt;&gt;"",'สุกร เลือกวันที่พิมพ์'!F3,"")</f>
        <v/>
      </c>
      <c r="G4" s="22" t="str">
        <f>IF('สุกร เลือกวันที่พิมพ์'!G3&lt;&gt;"",'สุกร เลือกวันที่พิมพ์'!G3,"")</f>
        <v/>
      </c>
      <c r="H4" s="71"/>
      <c r="I4" s="23" t="s">
        <v>7</v>
      </c>
      <c r="J4" s="22" t="str">
        <f>IF('สุกร เลือกวันที่พิมพ์'!H3&lt;&gt;"",'สุกร เลือกวันที่พิมพ์'!H3,"")</f>
        <v/>
      </c>
      <c r="K4" s="22" t="str">
        <f>IF('สุกร เลือกวันที่พิมพ์'!I3&lt;&gt;"",'สุกร เลือกวันที่พิมพ์'!I3,"")</f>
        <v/>
      </c>
      <c r="L4" s="22" t="str">
        <f>IF('สุกร เลือกวันที่พิมพ์'!J3&lt;&gt;"",'สุกร เลือกวันที่พิมพ์'!J3,"")</f>
        <v/>
      </c>
      <c r="M4" s="22" t="str">
        <f>IF('สุกร เลือกวันที่พิมพ์'!K3&lt;&gt;"",'สุกร เลือกวันที่พิมพ์'!K3,"")</f>
        <v/>
      </c>
      <c r="N4" s="22" t="str">
        <f>IF('สุกร เลือกวันที่พิมพ์'!L3&lt;&gt;"",'สุกร เลือกวันที่พิมพ์'!L3,"")</f>
        <v/>
      </c>
      <c r="O4" s="22" t="str">
        <f>IF('สุกร เลือกวันที่พิมพ์'!M3&lt;&gt;"",'สุกร เลือกวันที่พิมพ์'!M3,"")</f>
        <v/>
      </c>
      <c r="P4" s="71"/>
      <c r="Q4" s="23" t="s">
        <v>7</v>
      </c>
      <c r="R4" s="22" t="str">
        <f>IF('สุกร เลือกวันที่พิมพ์'!N3&lt;&gt;"",'สุกร เลือกวันที่พิมพ์'!N3,"")</f>
        <v/>
      </c>
      <c r="S4" s="22" t="str">
        <f>IF('สุกร เลือกวันที่พิมพ์'!O3&lt;&gt;"",'สุกร เลือกวันที่พิมพ์'!O3,"")</f>
        <v/>
      </c>
      <c r="T4" s="22" t="str">
        <f>IF('สุกร เลือกวันที่พิมพ์'!P3&lt;&gt;"",'สุกร เลือกวันที่พิมพ์'!P3,"")</f>
        <v/>
      </c>
      <c r="U4" s="22" t="str">
        <f>IF('สุกร เลือกวันที่พิมพ์'!Q3&lt;&gt;"",'สุกร เลือกวันที่พิมพ์'!Q3,"")</f>
        <v/>
      </c>
      <c r="V4" s="22" t="str">
        <f>IF('สุกร เลือกวันที่พิมพ์'!R3&lt;&gt;"",'สุกร เลือกวันที่พิมพ์'!R3,"")</f>
        <v/>
      </c>
      <c r="W4" s="22" t="str">
        <f>IF('สุกร เลือกวันที่พิมพ์'!S3&lt;&gt;"",'สุกร เลือกวันที่พิมพ์'!S3,"")</f>
        <v/>
      </c>
      <c r="X4" s="71"/>
      <c r="Y4" s="23" t="s">
        <v>7</v>
      </c>
      <c r="Z4" s="22" t="str">
        <f>IF('สุกร เลือกวันที่พิมพ์'!T3&lt;&gt;"",'สุกร เลือกวันที่พิมพ์'!T3,"")</f>
        <v/>
      </c>
      <c r="AA4" s="22" t="str">
        <f>IF('สุกร เลือกวันที่พิมพ์'!U3&lt;&gt;"",'สุกร เลือกวันที่พิมพ์'!U3,"")</f>
        <v/>
      </c>
      <c r="AB4" s="22" t="str">
        <f>IF('สุกร เลือกวันที่พิมพ์'!V3&lt;&gt;"",'สุกร เลือกวันที่พิมพ์'!V3,"")</f>
        <v/>
      </c>
      <c r="AC4" s="22" t="str">
        <f>IF('สุกร เลือกวันที่พิมพ์'!W3&lt;&gt;"",'สุกร เลือกวันที่พิมพ์'!W3,"")</f>
        <v/>
      </c>
      <c r="AD4" s="22" t="str">
        <f>IF('สุกร เลือกวันที่พิมพ์'!X3&lt;&gt;"",'สุกร เลือกวันที่พิมพ์'!X3,"")</f>
        <v/>
      </c>
      <c r="AE4" s="22" t="str">
        <f>IF('สุกร เลือกวันที่พิมพ์'!Y3&lt;&gt;"",'สุกร เลือกวันที่พิมพ์'!Y3,"")</f>
        <v/>
      </c>
      <c r="AF4" s="71"/>
    </row>
    <row r="5" spans="1:33">
      <c r="A5" s="23" t="s">
        <v>8</v>
      </c>
      <c r="B5" s="22" t="str">
        <f>IF('สุกร เลือกวันที่พิมพ์'!B4&lt;&gt;"",'สุกร เลือกวันที่พิมพ์'!B4,"")</f>
        <v>(blank)</v>
      </c>
      <c r="C5" s="22" t="str">
        <f>IF('สุกร เลือกวันที่พิมพ์'!C4&lt;&gt;"",'สุกร เลือกวันที่พิมพ์'!C4,"")</f>
        <v/>
      </c>
      <c r="D5" s="22" t="str">
        <f>IF('สุกร เลือกวันที่พิมพ์'!D4&lt;&gt;"",'สุกร เลือกวันที่พิมพ์'!D4,"")</f>
        <v/>
      </c>
      <c r="E5" s="22" t="str">
        <f>IF('สุกร เลือกวันที่พิมพ์'!E4&lt;&gt;"",'สุกร เลือกวันที่พิมพ์'!E4,"")</f>
        <v/>
      </c>
      <c r="F5" s="22" t="str">
        <f>IF('สุกร เลือกวันที่พิมพ์'!F4&lt;&gt;"",'สุกร เลือกวันที่พิมพ์'!F4,"")</f>
        <v/>
      </c>
      <c r="G5" s="22" t="str">
        <f>IF('สุกร เลือกวันที่พิมพ์'!G4&lt;&gt;"",'สุกร เลือกวันที่พิมพ์'!G4,"")</f>
        <v/>
      </c>
      <c r="H5" s="72"/>
      <c r="I5" s="23" t="s">
        <v>8</v>
      </c>
      <c r="J5" s="22" t="str">
        <f>IF('สุกร เลือกวันที่พิมพ์'!H4&lt;&gt;"",'สุกร เลือกวันที่พิมพ์'!H4,"")</f>
        <v/>
      </c>
      <c r="K5" s="22" t="str">
        <f>IF('สุกร เลือกวันที่พิมพ์'!I4&lt;&gt;"",'สุกร เลือกวันที่พิมพ์'!I4,"")</f>
        <v/>
      </c>
      <c r="L5" s="22" t="str">
        <f>IF('สุกร เลือกวันที่พิมพ์'!J4&lt;&gt;"",'สุกร เลือกวันที่พิมพ์'!J4,"")</f>
        <v/>
      </c>
      <c r="M5" s="22" t="str">
        <f>IF('สุกร เลือกวันที่พิมพ์'!K4&lt;&gt;"",'สุกร เลือกวันที่พิมพ์'!K4,"")</f>
        <v/>
      </c>
      <c r="N5" s="22" t="str">
        <f>IF('สุกร เลือกวันที่พิมพ์'!L4&lt;&gt;"",'สุกร เลือกวันที่พิมพ์'!L4,"")</f>
        <v/>
      </c>
      <c r="O5" s="22" t="str">
        <f>IF('สุกร เลือกวันที่พิมพ์'!M4&lt;&gt;"",'สุกร เลือกวันที่พิมพ์'!M4,"")</f>
        <v/>
      </c>
      <c r="P5" s="72"/>
      <c r="Q5" s="23" t="s">
        <v>8</v>
      </c>
      <c r="R5" s="22" t="str">
        <f>IF('สุกร เลือกวันที่พิมพ์'!N4&lt;&gt;"",'สุกร เลือกวันที่พิมพ์'!N4,"")</f>
        <v/>
      </c>
      <c r="S5" s="22" t="str">
        <f>IF('สุกร เลือกวันที่พิมพ์'!O4&lt;&gt;"",'สุกร เลือกวันที่พิมพ์'!O4,"")</f>
        <v/>
      </c>
      <c r="T5" s="22" t="str">
        <f>IF('สุกร เลือกวันที่พิมพ์'!P4&lt;&gt;"",'สุกร เลือกวันที่พิมพ์'!P4,"")</f>
        <v/>
      </c>
      <c r="U5" s="22" t="str">
        <f>IF('สุกร เลือกวันที่พิมพ์'!Q4&lt;&gt;"",'สุกร เลือกวันที่พิมพ์'!Q4,"")</f>
        <v/>
      </c>
      <c r="V5" s="22" t="str">
        <f>IF('สุกร เลือกวันที่พิมพ์'!R4&lt;&gt;"",'สุกร เลือกวันที่พิมพ์'!R4,"")</f>
        <v/>
      </c>
      <c r="W5" s="22" t="str">
        <f>IF('สุกร เลือกวันที่พิมพ์'!S4&lt;&gt;"",'สุกร เลือกวันที่พิมพ์'!S4,"")</f>
        <v/>
      </c>
      <c r="X5" s="72"/>
      <c r="Y5" s="23" t="s">
        <v>8</v>
      </c>
      <c r="Z5" s="22" t="str">
        <f>IF('สุกร เลือกวันที่พิมพ์'!T4&lt;&gt;"",'สุกร เลือกวันที่พิมพ์'!T4,"")</f>
        <v/>
      </c>
      <c r="AA5" s="22" t="str">
        <f>IF('สุกร เลือกวันที่พิมพ์'!U4&lt;&gt;"",'สุกร เลือกวันที่พิมพ์'!U4,"")</f>
        <v/>
      </c>
      <c r="AB5" s="22" t="str">
        <f>IF('สุกร เลือกวันที่พิมพ์'!V4&lt;&gt;"",'สุกร เลือกวันที่พิมพ์'!V4,"")</f>
        <v/>
      </c>
      <c r="AC5" s="22" t="str">
        <f>IF('สุกร เลือกวันที่พิมพ์'!W4&lt;&gt;"",'สุกร เลือกวันที่พิมพ์'!W4,"")</f>
        <v/>
      </c>
      <c r="AD5" s="22" t="str">
        <f>IF('สุกร เลือกวันที่พิมพ์'!X4&lt;&gt;"",'สุกร เลือกวันที่พิมพ์'!X4,"")</f>
        <v/>
      </c>
      <c r="AE5" s="22" t="str">
        <f>IF('สุกร เลือกวันที่พิมพ์'!Y4&lt;&gt;"",'สุกร เลือกวันที่พิมพ์'!Y4,"")</f>
        <v/>
      </c>
      <c r="AF5" s="72"/>
    </row>
    <row r="6" spans="1:33" ht="21" customHeight="1">
      <c r="A6" s="34" t="s">
        <v>9</v>
      </c>
      <c r="B6" s="22" t="str">
        <f>IF('สุกร เลือกวันที่พิมพ์'!B5&lt;&gt;"",'สุกร เลือกวันที่พิมพ์'!B5,"")</f>
        <v/>
      </c>
      <c r="C6" s="22" t="str">
        <f>IF('สุกร เลือกวันที่พิมพ์'!C5&lt;&gt;"",'สุกร เลือกวันที่พิมพ์'!C5,"")</f>
        <v/>
      </c>
      <c r="D6" s="22" t="str">
        <f>IF('สุกร เลือกวันที่พิมพ์'!D5&lt;&gt;"",'สุกร เลือกวันที่พิมพ์'!D5,"")</f>
        <v/>
      </c>
      <c r="E6" s="22" t="str">
        <f>IF('สุกร เลือกวันที่พิมพ์'!E5&lt;&gt;"",'สุกร เลือกวันที่พิมพ์'!E5,"")</f>
        <v/>
      </c>
      <c r="F6" s="22" t="str">
        <f>IF('สุกร เลือกวันที่พิมพ์'!F5&lt;&gt;"",'สุกร เลือกวันที่พิมพ์'!F5,"")</f>
        <v/>
      </c>
      <c r="G6" s="22" t="str">
        <f>IF('สุกร เลือกวันที่พิมพ์'!G5&lt;&gt;"",'สุกร เลือกวันที่พิมพ์'!G5,"")</f>
        <v/>
      </c>
      <c r="H6" s="35">
        <f>SUM(B6:G6)</f>
        <v>0</v>
      </c>
      <c r="I6" s="34" t="s">
        <v>9</v>
      </c>
      <c r="J6" s="22" t="str">
        <f>IF('สุกร เลือกวันที่พิมพ์'!H5&lt;&gt;"",'สุกร เลือกวันที่พิมพ์'!H5,"")</f>
        <v/>
      </c>
      <c r="K6" s="22" t="str">
        <f>IF('สุกร เลือกวันที่พิมพ์'!I5&lt;&gt;"",'สุกร เลือกวันที่พิมพ์'!I5,"")</f>
        <v/>
      </c>
      <c r="L6" s="22" t="str">
        <f>IF('สุกร เลือกวันที่พิมพ์'!J5&lt;&gt;"",'สุกร เลือกวันที่พิมพ์'!J5,"")</f>
        <v/>
      </c>
      <c r="M6" s="22" t="str">
        <f>IF('สุกร เลือกวันที่พิมพ์'!K5&lt;&gt;"",'สุกร เลือกวันที่พิมพ์'!K5,"")</f>
        <v/>
      </c>
      <c r="N6" s="22" t="str">
        <f>IF('สุกร เลือกวันที่พิมพ์'!L5&lt;&gt;"",'สุกร เลือกวันที่พิมพ์'!L5,"")</f>
        <v/>
      </c>
      <c r="O6" s="22" t="str">
        <f>IF('สุกร เลือกวันที่พิมพ์'!M5&lt;&gt;"",'สุกร เลือกวันที่พิมพ์'!M5,"")</f>
        <v/>
      </c>
      <c r="P6" s="35">
        <f>SUM(J6:O6)</f>
        <v>0</v>
      </c>
      <c r="Q6" s="34" t="s">
        <v>9</v>
      </c>
      <c r="R6" s="22" t="str">
        <f>IF('สุกร เลือกวันที่พิมพ์'!N5&lt;&gt;"",'สุกร เลือกวันที่พิมพ์'!N5,"")</f>
        <v/>
      </c>
      <c r="S6" s="22" t="str">
        <f>IF('สุกร เลือกวันที่พิมพ์'!O5&lt;&gt;"",'สุกร เลือกวันที่พิมพ์'!O5,"")</f>
        <v/>
      </c>
      <c r="T6" s="22" t="str">
        <f>IF('สุกร เลือกวันที่พิมพ์'!P5&lt;&gt;"",'สุกร เลือกวันที่พิมพ์'!P5,"")</f>
        <v/>
      </c>
      <c r="U6" s="22" t="str">
        <f>IF('สุกร เลือกวันที่พิมพ์'!Q5&lt;&gt;"",'สุกร เลือกวันที่พิมพ์'!Q5,"")</f>
        <v/>
      </c>
      <c r="V6" s="22" t="str">
        <f>IF('สุกร เลือกวันที่พิมพ์'!R5&lt;&gt;"",'สุกร เลือกวันที่พิมพ์'!R5,"")</f>
        <v/>
      </c>
      <c r="W6" s="22" t="str">
        <f>IF('สุกร เลือกวันที่พิมพ์'!S5&lt;&gt;"",'สุกร เลือกวันที่พิมพ์'!S5,"")</f>
        <v/>
      </c>
      <c r="X6" s="35">
        <f>SUM(R6:W6)</f>
        <v>0</v>
      </c>
      <c r="Y6" s="34" t="s">
        <v>9</v>
      </c>
      <c r="Z6" s="22" t="str">
        <f>IF('สุกร เลือกวันที่พิมพ์'!T5&lt;&gt;"",'สุกร เลือกวันที่พิมพ์'!T5,"")</f>
        <v/>
      </c>
      <c r="AA6" s="22" t="str">
        <f>IF('สุกร เลือกวันที่พิมพ์'!U5&lt;&gt;"",'สุกร เลือกวันที่พิมพ์'!U5,"")</f>
        <v/>
      </c>
      <c r="AB6" s="22" t="str">
        <f>IF('สุกร เลือกวันที่พิมพ์'!V5&lt;&gt;"",'สุกร เลือกวันที่พิมพ์'!V5,"")</f>
        <v/>
      </c>
      <c r="AC6" s="22" t="str">
        <f>IF('สุกร เลือกวันที่พิมพ์'!W5&lt;&gt;"",'สุกร เลือกวันที่พิมพ์'!W5,"")</f>
        <v/>
      </c>
      <c r="AD6" s="22" t="str">
        <f>IF('สุกร เลือกวันที่พิมพ์'!X5&lt;&gt;"",'สุกร เลือกวันที่พิมพ์'!X5,"")</f>
        <v/>
      </c>
      <c r="AE6" s="22" t="str">
        <f>IF('สุกร เลือกวันที่พิมพ์'!Y5&lt;&gt;"",'สุกร เลือกวันที่พิมพ์'!Y5,"")</f>
        <v/>
      </c>
      <c r="AF6" s="35">
        <f>SUM(Z6:AE6)</f>
        <v>0</v>
      </c>
    </row>
    <row r="7" spans="1:33" ht="21" customHeight="1">
      <c r="A7" s="36" t="s">
        <v>81</v>
      </c>
      <c r="B7" s="22" t="str">
        <f>IF('สุกร เลือกวันที่พิมพ์'!B6&lt;&gt;"",'สุกร เลือกวันที่พิมพ์'!B6,"")</f>
        <v/>
      </c>
      <c r="C7" s="22" t="str">
        <f>IF('สุกร เลือกวันที่พิมพ์'!C6&lt;&gt;"",'สุกร เลือกวันที่พิมพ์'!C6,"")</f>
        <v/>
      </c>
      <c r="D7" s="22" t="str">
        <f>IF('สุกร เลือกวันที่พิมพ์'!D6&lt;&gt;"",'สุกร เลือกวันที่พิมพ์'!D6,"")</f>
        <v/>
      </c>
      <c r="E7" s="22" t="str">
        <f>IF('สุกร เลือกวันที่พิมพ์'!E6&lt;&gt;"",'สุกร เลือกวันที่พิมพ์'!E6,"")</f>
        <v/>
      </c>
      <c r="F7" s="22" t="str">
        <f>IF('สุกร เลือกวันที่พิมพ์'!F6&lt;&gt;"",'สุกร เลือกวันที่พิมพ์'!F6,"")</f>
        <v/>
      </c>
      <c r="G7" s="22" t="str">
        <f>IF('สุกร เลือกวันที่พิมพ์'!G6&lt;&gt;"",'สุกร เลือกวันที่พิมพ์'!G6,"")</f>
        <v/>
      </c>
      <c r="H7" s="35">
        <f t="shared" ref="H7:H19" si="0">SUM(B7:G7)</f>
        <v>0</v>
      </c>
      <c r="I7" s="36" t="s">
        <v>81</v>
      </c>
      <c r="J7" s="22" t="str">
        <f>IF('สุกร เลือกวันที่พิมพ์'!H6&lt;&gt;"",'สุกร เลือกวันที่พิมพ์'!H6,"")</f>
        <v/>
      </c>
      <c r="K7" s="22" t="str">
        <f>IF('สุกร เลือกวันที่พิมพ์'!I6&lt;&gt;"",'สุกร เลือกวันที่พิมพ์'!I6,"")</f>
        <v/>
      </c>
      <c r="L7" s="22" t="str">
        <f>IF('สุกร เลือกวันที่พิมพ์'!J6&lt;&gt;"",'สุกร เลือกวันที่พิมพ์'!J6,"")</f>
        <v/>
      </c>
      <c r="M7" s="22" t="str">
        <f>IF('สุกร เลือกวันที่พิมพ์'!K6&lt;&gt;"",'สุกร เลือกวันที่พิมพ์'!K6,"")</f>
        <v/>
      </c>
      <c r="N7" s="22" t="str">
        <f>IF('สุกร เลือกวันที่พิมพ์'!L6&lt;&gt;"",'สุกร เลือกวันที่พิมพ์'!L6,"")</f>
        <v/>
      </c>
      <c r="O7" s="22" t="str">
        <f>IF('สุกร เลือกวันที่พิมพ์'!M6&lt;&gt;"",'สุกร เลือกวันที่พิมพ์'!M6,"")</f>
        <v/>
      </c>
      <c r="P7" s="35">
        <f t="shared" ref="P7:P19" si="1">SUM(J7:O7)</f>
        <v>0</v>
      </c>
      <c r="Q7" s="36" t="s">
        <v>81</v>
      </c>
      <c r="R7" s="22" t="str">
        <f>IF('สุกร เลือกวันที่พิมพ์'!N6&lt;&gt;"",'สุกร เลือกวันที่พิมพ์'!N6,"")</f>
        <v/>
      </c>
      <c r="S7" s="22" t="str">
        <f>IF('สุกร เลือกวันที่พิมพ์'!O6&lt;&gt;"",'สุกร เลือกวันที่พิมพ์'!O6,"")</f>
        <v/>
      </c>
      <c r="T7" s="22" t="str">
        <f>IF('สุกร เลือกวันที่พิมพ์'!P6&lt;&gt;"",'สุกร เลือกวันที่พิมพ์'!P6,"")</f>
        <v/>
      </c>
      <c r="U7" s="22" t="str">
        <f>IF('สุกร เลือกวันที่พิมพ์'!Q6&lt;&gt;"",'สุกร เลือกวันที่พิมพ์'!Q6,"")</f>
        <v/>
      </c>
      <c r="V7" s="22" t="str">
        <f>IF('สุกร เลือกวันที่พิมพ์'!R6&lt;&gt;"",'สุกร เลือกวันที่พิมพ์'!R6,"")</f>
        <v/>
      </c>
      <c r="W7" s="22" t="str">
        <f>IF('สุกร เลือกวันที่พิมพ์'!S6&lt;&gt;"",'สุกร เลือกวันที่พิมพ์'!S6,"")</f>
        <v/>
      </c>
      <c r="X7" s="35">
        <f t="shared" ref="X7:X19" si="2">SUM(R7:W7)</f>
        <v>0</v>
      </c>
      <c r="Y7" s="36" t="s">
        <v>81</v>
      </c>
      <c r="Z7" s="22" t="str">
        <f>IF('สุกร เลือกวันที่พิมพ์'!T6&lt;&gt;"",'สุกร เลือกวันที่พิมพ์'!T6,"")</f>
        <v/>
      </c>
      <c r="AA7" s="22" t="str">
        <f>IF('สุกร เลือกวันที่พิมพ์'!U6&lt;&gt;"",'สุกร เลือกวันที่พิมพ์'!U6,"")</f>
        <v/>
      </c>
      <c r="AB7" s="22" t="str">
        <f>IF('สุกร เลือกวันที่พิมพ์'!V6&lt;&gt;"",'สุกร เลือกวันที่พิมพ์'!V6,"")</f>
        <v/>
      </c>
      <c r="AC7" s="22" t="str">
        <f>IF('สุกร เลือกวันที่พิมพ์'!W6&lt;&gt;"",'สุกร เลือกวันที่พิมพ์'!W6,"")</f>
        <v/>
      </c>
      <c r="AD7" s="22" t="str">
        <f>IF('สุกร เลือกวันที่พิมพ์'!X6&lt;&gt;"",'สุกร เลือกวันที่พิมพ์'!X6,"")</f>
        <v/>
      </c>
      <c r="AE7" s="22" t="str">
        <f>IF('สุกร เลือกวันที่พิมพ์'!Y6&lt;&gt;"",'สุกร เลือกวันที่พิมพ์'!Y6,"")</f>
        <v/>
      </c>
      <c r="AF7" s="35">
        <f t="shared" ref="AF7:AF20" si="3">SUM(Z7:AE7)</f>
        <v>0</v>
      </c>
    </row>
    <row r="8" spans="1:33">
      <c r="A8" s="36" t="s">
        <v>82</v>
      </c>
      <c r="B8" s="22" t="str">
        <f>IF('สุกร เลือกวันที่พิมพ์'!B7&lt;&gt;"",'สุกร เลือกวันที่พิมพ์'!B7,"")</f>
        <v/>
      </c>
      <c r="C8" s="22" t="str">
        <f>IF('สุกร เลือกวันที่พิมพ์'!C7&lt;&gt;"",'สุกร เลือกวันที่พิมพ์'!C7,"")</f>
        <v/>
      </c>
      <c r="D8" s="22" t="str">
        <f>IF('สุกร เลือกวันที่พิมพ์'!D7&lt;&gt;"",'สุกร เลือกวันที่พิมพ์'!D7,"")</f>
        <v/>
      </c>
      <c r="E8" s="22" t="str">
        <f>IF('สุกร เลือกวันที่พิมพ์'!E7&lt;&gt;"",'สุกร เลือกวันที่พิมพ์'!E7,"")</f>
        <v/>
      </c>
      <c r="F8" s="22" t="str">
        <f>IF('สุกร เลือกวันที่พิมพ์'!F7&lt;&gt;"",'สุกร เลือกวันที่พิมพ์'!F7,"")</f>
        <v/>
      </c>
      <c r="G8" s="22" t="str">
        <f>IF('สุกร เลือกวันที่พิมพ์'!G7&lt;&gt;"",'สุกร เลือกวันที่พิมพ์'!G7,"")</f>
        <v/>
      </c>
      <c r="H8" s="35">
        <f t="shared" si="0"/>
        <v>0</v>
      </c>
      <c r="I8" s="36" t="s">
        <v>82</v>
      </c>
      <c r="J8" s="22" t="str">
        <f>IF('สุกร เลือกวันที่พิมพ์'!H7&lt;&gt;"",'สุกร เลือกวันที่พิมพ์'!H7,"")</f>
        <v/>
      </c>
      <c r="K8" s="22" t="str">
        <f>IF('สุกร เลือกวันที่พิมพ์'!I7&lt;&gt;"",'สุกร เลือกวันที่พิมพ์'!I7,"")</f>
        <v/>
      </c>
      <c r="L8" s="22" t="str">
        <f>IF('สุกร เลือกวันที่พิมพ์'!J7&lt;&gt;"",'สุกร เลือกวันที่พิมพ์'!J7,"")</f>
        <v/>
      </c>
      <c r="M8" s="22" t="str">
        <f>IF('สุกร เลือกวันที่พิมพ์'!K7&lt;&gt;"",'สุกร เลือกวันที่พิมพ์'!K7,"")</f>
        <v/>
      </c>
      <c r="N8" s="22" t="str">
        <f>IF('สุกร เลือกวันที่พิมพ์'!L7&lt;&gt;"",'สุกร เลือกวันที่พิมพ์'!L7,"")</f>
        <v/>
      </c>
      <c r="O8" s="22" t="str">
        <f>IF('สุกร เลือกวันที่พิมพ์'!M7&lt;&gt;"",'สุกร เลือกวันที่พิมพ์'!M7,"")</f>
        <v/>
      </c>
      <c r="P8" s="35">
        <f t="shared" si="1"/>
        <v>0</v>
      </c>
      <c r="Q8" s="36" t="s">
        <v>82</v>
      </c>
      <c r="R8" s="22" t="str">
        <f>IF('สุกร เลือกวันที่พิมพ์'!N7&lt;&gt;"",'สุกร เลือกวันที่พิมพ์'!N7,"")</f>
        <v/>
      </c>
      <c r="S8" s="22" t="str">
        <f>IF('สุกร เลือกวันที่พิมพ์'!O7&lt;&gt;"",'สุกร เลือกวันที่พิมพ์'!O7,"")</f>
        <v/>
      </c>
      <c r="T8" s="22" t="str">
        <f>IF('สุกร เลือกวันที่พิมพ์'!P7&lt;&gt;"",'สุกร เลือกวันที่พิมพ์'!P7,"")</f>
        <v/>
      </c>
      <c r="U8" s="22" t="str">
        <f>IF('สุกร เลือกวันที่พิมพ์'!Q7&lt;&gt;"",'สุกร เลือกวันที่พิมพ์'!Q7,"")</f>
        <v/>
      </c>
      <c r="V8" s="22" t="str">
        <f>IF('สุกร เลือกวันที่พิมพ์'!R7&lt;&gt;"",'สุกร เลือกวันที่พิมพ์'!R7,"")</f>
        <v/>
      </c>
      <c r="W8" s="22" t="str">
        <f>IF('สุกร เลือกวันที่พิมพ์'!S7&lt;&gt;"",'สุกร เลือกวันที่พิมพ์'!S7,"")</f>
        <v/>
      </c>
      <c r="X8" s="35">
        <f t="shared" si="2"/>
        <v>0</v>
      </c>
      <c r="Y8" s="36" t="s">
        <v>82</v>
      </c>
      <c r="Z8" s="22" t="str">
        <f>IF('สุกร เลือกวันที่พิมพ์'!T7&lt;&gt;"",'สุกร เลือกวันที่พิมพ์'!T7,"")</f>
        <v/>
      </c>
      <c r="AA8" s="22" t="str">
        <f>IF('สุกร เลือกวันที่พิมพ์'!U7&lt;&gt;"",'สุกร เลือกวันที่พิมพ์'!U7,"")</f>
        <v/>
      </c>
      <c r="AB8" s="22" t="str">
        <f>IF('สุกร เลือกวันที่พิมพ์'!V7&lt;&gt;"",'สุกร เลือกวันที่พิมพ์'!V7,"")</f>
        <v/>
      </c>
      <c r="AC8" s="22" t="str">
        <f>IF('สุกร เลือกวันที่พิมพ์'!W7&lt;&gt;"",'สุกร เลือกวันที่พิมพ์'!W7,"")</f>
        <v/>
      </c>
      <c r="AD8" s="22" t="str">
        <f>IF('สุกร เลือกวันที่พิมพ์'!X7&lt;&gt;"",'สุกร เลือกวันที่พิมพ์'!X7,"")</f>
        <v/>
      </c>
      <c r="AE8" s="22" t="str">
        <f>IF('สุกร เลือกวันที่พิมพ์'!Y7&lt;&gt;"",'สุกร เลือกวันที่พิมพ์'!Y7,"")</f>
        <v/>
      </c>
      <c r="AF8" s="35">
        <f t="shared" si="3"/>
        <v>0</v>
      </c>
    </row>
    <row r="9" spans="1:33">
      <c r="A9" s="34" t="s">
        <v>12</v>
      </c>
      <c r="B9" s="22" t="str">
        <f>IF('สุกร เลือกวันที่พิมพ์'!B8&lt;&gt;"",'สุกร เลือกวันที่พิมพ์'!B8,"")</f>
        <v/>
      </c>
      <c r="C9" s="22" t="str">
        <f>IF('สุกร เลือกวันที่พิมพ์'!C8&lt;&gt;"",'สุกร เลือกวันที่พิมพ์'!C8,"")</f>
        <v/>
      </c>
      <c r="D9" s="22" t="str">
        <f>IF('สุกร เลือกวันที่พิมพ์'!D8&lt;&gt;"",'สุกร เลือกวันที่พิมพ์'!D8,"")</f>
        <v/>
      </c>
      <c r="E9" s="22" t="str">
        <f>IF('สุกร เลือกวันที่พิมพ์'!E8&lt;&gt;"",'สุกร เลือกวันที่พิมพ์'!E8,"")</f>
        <v/>
      </c>
      <c r="F9" s="22" t="str">
        <f>IF('สุกร เลือกวันที่พิมพ์'!F8&lt;&gt;"",'สุกร เลือกวันที่พิมพ์'!F8,"")</f>
        <v/>
      </c>
      <c r="G9" s="22" t="str">
        <f>IF('สุกร เลือกวันที่พิมพ์'!G8&lt;&gt;"",'สุกร เลือกวันที่พิมพ์'!G8,"")</f>
        <v/>
      </c>
      <c r="H9" s="35">
        <f t="shared" si="0"/>
        <v>0</v>
      </c>
      <c r="I9" s="34" t="s">
        <v>12</v>
      </c>
      <c r="J9" s="22" t="str">
        <f>IF('สุกร เลือกวันที่พิมพ์'!H8&lt;&gt;"",'สุกร เลือกวันที่พิมพ์'!H8,"")</f>
        <v/>
      </c>
      <c r="K9" s="22" t="str">
        <f>IF('สุกร เลือกวันที่พิมพ์'!I8&lt;&gt;"",'สุกร เลือกวันที่พิมพ์'!I8,"")</f>
        <v/>
      </c>
      <c r="L9" s="22" t="str">
        <f>IF('สุกร เลือกวันที่พิมพ์'!J8&lt;&gt;"",'สุกร เลือกวันที่พิมพ์'!J8,"")</f>
        <v/>
      </c>
      <c r="M9" s="22" t="str">
        <f>IF('สุกร เลือกวันที่พิมพ์'!K8&lt;&gt;"",'สุกร เลือกวันที่พิมพ์'!K8,"")</f>
        <v/>
      </c>
      <c r="N9" s="22" t="str">
        <f>IF('สุกร เลือกวันที่พิมพ์'!L8&lt;&gt;"",'สุกร เลือกวันที่พิมพ์'!L8,"")</f>
        <v/>
      </c>
      <c r="O9" s="22" t="str">
        <f>IF('สุกร เลือกวันที่พิมพ์'!M8&lt;&gt;"",'สุกร เลือกวันที่พิมพ์'!M8,"")</f>
        <v/>
      </c>
      <c r="P9" s="35">
        <f t="shared" si="1"/>
        <v>0</v>
      </c>
      <c r="Q9" s="34" t="s">
        <v>12</v>
      </c>
      <c r="R9" s="22" t="str">
        <f>IF('สุกร เลือกวันที่พิมพ์'!N8&lt;&gt;"",'สุกร เลือกวันที่พิมพ์'!N8,"")</f>
        <v/>
      </c>
      <c r="S9" s="22" t="str">
        <f>IF('สุกร เลือกวันที่พิมพ์'!O8&lt;&gt;"",'สุกร เลือกวันที่พิมพ์'!O8,"")</f>
        <v/>
      </c>
      <c r="T9" s="22" t="str">
        <f>IF('สุกร เลือกวันที่พิมพ์'!P8&lt;&gt;"",'สุกร เลือกวันที่พิมพ์'!P8,"")</f>
        <v/>
      </c>
      <c r="U9" s="22" t="str">
        <f>IF('สุกร เลือกวันที่พิมพ์'!Q8&lt;&gt;"",'สุกร เลือกวันที่พิมพ์'!Q8,"")</f>
        <v/>
      </c>
      <c r="V9" s="22" t="str">
        <f>IF('สุกร เลือกวันที่พิมพ์'!R8&lt;&gt;"",'สุกร เลือกวันที่พิมพ์'!R8,"")</f>
        <v/>
      </c>
      <c r="W9" s="22" t="str">
        <f>IF('สุกร เลือกวันที่พิมพ์'!S8&lt;&gt;"",'สุกร เลือกวันที่พิมพ์'!S8,"")</f>
        <v/>
      </c>
      <c r="X9" s="35">
        <f t="shared" si="2"/>
        <v>0</v>
      </c>
      <c r="Y9" s="34" t="s">
        <v>12</v>
      </c>
      <c r="Z9" s="22" t="str">
        <f>IF('สุกร เลือกวันที่พิมพ์'!T8&lt;&gt;"",'สุกร เลือกวันที่พิมพ์'!T8,"")</f>
        <v/>
      </c>
      <c r="AA9" s="22" t="str">
        <f>IF('สุกร เลือกวันที่พิมพ์'!U8&lt;&gt;"",'สุกร เลือกวันที่พิมพ์'!U8,"")</f>
        <v/>
      </c>
      <c r="AB9" s="22" t="str">
        <f>IF('สุกร เลือกวันที่พิมพ์'!V8&lt;&gt;"",'สุกร เลือกวันที่พิมพ์'!V8,"")</f>
        <v/>
      </c>
      <c r="AC9" s="22" t="str">
        <f>IF('สุกร เลือกวันที่พิมพ์'!W8&lt;&gt;"",'สุกร เลือกวันที่พิมพ์'!W8,"")</f>
        <v/>
      </c>
      <c r="AD9" s="22" t="str">
        <f>IF('สุกร เลือกวันที่พิมพ์'!X8&lt;&gt;"",'สุกร เลือกวันที่พิมพ์'!X8,"")</f>
        <v/>
      </c>
      <c r="AE9" s="22" t="str">
        <f>IF('สุกร เลือกวันที่พิมพ์'!Y8&lt;&gt;"",'สุกร เลือกวันที่พิมพ์'!Y8,"")</f>
        <v/>
      </c>
      <c r="AF9" s="35">
        <f t="shared" si="3"/>
        <v>0</v>
      </c>
    </row>
    <row r="10" spans="1:33" ht="42">
      <c r="A10" s="36" t="s">
        <v>13</v>
      </c>
      <c r="B10" s="22" t="str">
        <f>IF('สุกร เลือกวันที่พิมพ์'!B9&lt;&gt;"",'สุกร เลือกวันที่พิมพ์'!B9,"")</f>
        <v/>
      </c>
      <c r="C10" s="22" t="str">
        <f>IF('สุกร เลือกวันที่พิมพ์'!C9&lt;&gt;"",'สุกร เลือกวันที่พิมพ์'!C9,"")</f>
        <v/>
      </c>
      <c r="D10" s="22" t="str">
        <f>IF('สุกร เลือกวันที่พิมพ์'!D9&lt;&gt;"",'สุกร เลือกวันที่พิมพ์'!D9,"")</f>
        <v/>
      </c>
      <c r="E10" s="22" t="str">
        <f>IF('สุกร เลือกวันที่พิมพ์'!E9&lt;&gt;"",'สุกร เลือกวันที่พิมพ์'!E9,"")</f>
        <v/>
      </c>
      <c r="F10" s="22" t="str">
        <f>IF('สุกร เลือกวันที่พิมพ์'!F9&lt;&gt;"",'สุกร เลือกวันที่พิมพ์'!F9,"")</f>
        <v/>
      </c>
      <c r="G10" s="22" t="str">
        <f>IF('สุกร เลือกวันที่พิมพ์'!G9&lt;&gt;"",'สุกร เลือกวันที่พิมพ์'!G9,"")</f>
        <v/>
      </c>
      <c r="H10" s="35">
        <f t="shared" si="0"/>
        <v>0</v>
      </c>
      <c r="I10" s="36" t="s">
        <v>13</v>
      </c>
      <c r="J10" s="22" t="str">
        <f>IF('สุกร เลือกวันที่พิมพ์'!H9&lt;&gt;"",'สุกร เลือกวันที่พิมพ์'!H9,"")</f>
        <v/>
      </c>
      <c r="K10" s="22" t="str">
        <f>IF('สุกร เลือกวันที่พิมพ์'!I9&lt;&gt;"",'สุกร เลือกวันที่พิมพ์'!I9,"")</f>
        <v/>
      </c>
      <c r="L10" s="22" t="str">
        <f>IF('สุกร เลือกวันที่พิมพ์'!J9&lt;&gt;"",'สุกร เลือกวันที่พิมพ์'!J9,"")</f>
        <v/>
      </c>
      <c r="M10" s="22" t="str">
        <f>IF('สุกร เลือกวันที่พิมพ์'!K9&lt;&gt;"",'สุกร เลือกวันที่พิมพ์'!K9,"")</f>
        <v/>
      </c>
      <c r="N10" s="22" t="str">
        <f>IF('สุกร เลือกวันที่พิมพ์'!L9&lt;&gt;"",'สุกร เลือกวันที่พิมพ์'!L9,"")</f>
        <v/>
      </c>
      <c r="O10" s="22" t="str">
        <f>IF('สุกร เลือกวันที่พิมพ์'!M9&lt;&gt;"",'สุกร เลือกวันที่พิมพ์'!M9,"")</f>
        <v/>
      </c>
      <c r="P10" s="35">
        <f t="shared" si="1"/>
        <v>0</v>
      </c>
      <c r="Q10" s="36" t="s">
        <v>13</v>
      </c>
      <c r="R10" s="22" t="str">
        <f>IF('สุกร เลือกวันที่พิมพ์'!N9&lt;&gt;"",'สุกร เลือกวันที่พิมพ์'!N9,"")</f>
        <v/>
      </c>
      <c r="S10" s="22" t="str">
        <f>IF('สุกร เลือกวันที่พิมพ์'!O9&lt;&gt;"",'สุกร เลือกวันที่พิมพ์'!O9,"")</f>
        <v/>
      </c>
      <c r="T10" s="22" t="str">
        <f>IF('สุกร เลือกวันที่พิมพ์'!P9&lt;&gt;"",'สุกร เลือกวันที่พิมพ์'!P9,"")</f>
        <v/>
      </c>
      <c r="U10" s="22" t="str">
        <f>IF('สุกร เลือกวันที่พิมพ์'!Q9&lt;&gt;"",'สุกร เลือกวันที่พิมพ์'!Q9,"")</f>
        <v/>
      </c>
      <c r="V10" s="22" t="str">
        <f>IF('สุกร เลือกวันที่พิมพ์'!R9&lt;&gt;"",'สุกร เลือกวันที่พิมพ์'!R9,"")</f>
        <v/>
      </c>
      <c r="W10" s="22" t="str">
        <f>IF('สุกร เลือกวันที่พิมพ์'!S9&lt;&gt;"",'สุกร เลือกวันที่พิมพ์'!S9,"")</f>
        <v/>
      </c>
      <c r="X10" s="35">
        <f t="shared" si="2"/>
        <v>0</v>
      </c>
      <c r="Y10" s="36" t="s">
        <v>13</v>
      </c>
      <c r="Z10" s="22" t="str">
        <f>IF('สุกร เลือกวันที่พิมพ์'!T9&lt;&gt;"",'สุกร เลือกวันที่พิมพ์'!T9,"")</f>
        <v/>
      </c>
      <c r="AA10" s="22" t="str">
        <f>IF('สุกร เลือกวันที่พิมพ์'!U9&lt;&gt;"",'สุกร เลือกวันที่พิมพ์'!U9,"")</f>
        <v/>
      </c>
      <c r="AB10" s="22" t="str">
        <f>IF('สุกร เลือกวันที่พิมพ์'!V9&lt;&gt;"",'สุกร เลือกวันที่พิมพ์'!V9,"")</f>
        <v/>
      </c>
      <c r="AC10" s="22" t="str">
        <f>IF('สุกร เลือกวันที่พิมพ์'!W9&lt;&gt;"",'สุกร เลือกวันที่พิมพ์'!W9,"")</f>
        <v/>
      </c>
      <c r="AD10" s="22" t="str">
        <f>IF('สุกร เลือกวันที่พิมพ์'!X9&lt;&gt;"",'สุกร เลือกวันที่พิมพ์'!X9,"")</f>
        <v/>
      </c>
      <c r="AE10" s="22" t="str">
        <f>IF('สุกร เลือกวันที่พิมพ์'!Y9&lt;&gt;"",'สุกร เลือกวันที่พิมพ์'!Y9,"")</f>
        <v/>
      </c>
      <c r="AF10" s="35">
        <f t="shared" si="3"/>
        <v>0</v>
      </c>
    </row>
    <row r="11" spans="1:33" ht="42">
      <c r="A11" s="36" t="s">
        <v>83</v>
      </c>
      <c r="B11" s="22" t="str">
        <f>IF('สุกร เลือกวันที่พิมพ์'!B10&lt;&gt;"",'สุกร เลือกวันที่พิมพ์'!B10,"")</f>
        <v/>
      </c>
      <c r="C11" s="22" t="str">
        <f>IF('สุกร เลือกวันที่พิมพ์'!C10&lt;&gt;"",'สุกร เลือกวันที่พิมพ์'!C10,"")</f>
        <v/>
      </c>
      <c r="D11" s="22" t="str">
        <f>IF('สุกร เลือกวันที่พิมพ์'!D10&lt;&gt;"",'สุกร เลือกวันที่พิมพ์'!D10,"")</f>
        <v/>
      </c>
      <c r="E11" s="22" t="str">
        <f>IF('สุกร เลือกวันที่พิมพ์'!E10&lt;&gt;"",'สุกร เลือกวันที่พิมพ์'!E10,"")</f>
        <v/>
      </c>
      <c r="F11" s="22" t="str">
        <f>IF('สุกร เลือกวันที่พิมพ์'!F10&lt;&gt;"",'สุกร เลือกวันที่พิมพ์'!F10,"")</f>
        <v/>
      </c>
      <c r="G11" s="22" t="str">
        <f>IF('สุกร เลือกวันที่พิมพ์'!G10&lt;&gt;"",'สุกร เลือกวันที่พิมพ์'!G10,"")</f>
        <v/>
      </c>
      <c r="H11" s="35">
        <f t="shared" si="0"/>
        <v>0</v>
      </c>
      <c r="I11" s="36" t="s">
        <v>83</v>
      </c>
      <c r="J11" s="22" t="str">
        <f>IF('สุกร เลือกวันที่พิมพ์'!H10&lt;&gt;"",'สุกร เลือกวันที่พิมพ์'!H10,"")</f>
        <v/>
      </c>
      <c r="K11" s="22" t="str">
        <f>IF('สุกร เลือกวันที่พิมพ์'!I10&lt;&gt;"",'สุกร เลือกวันที่พิมพ์'!I10,"")</f>
        <v/>
      </c>
      <c r="L11" s="22" t="str">
        <f>IF('สุกร เลือกวันที่พิมพ์'!J10&lt;&gt;"",'สุกร เลือกวันที่พิมพ์'!J10,"")</f>
        <v/>
      </c>
      <c r="M11" s="22" t="str">
        <f>IF('สุกร เลือกวันที่พิมพ์'!K10&lt;&gt;"",'สุกร เลือกวันที่พิมพ์'!K10,"")</f>
        <v/>
      </c>
      <c r="N11" s="22" t="str">
        <f>IF('สุกร เลือกวันที่พิมพ์'!L10&lt;&gt;"",'สุกร เลือกวันที่พิมพ์'!L10,"")</f>
        <v/>
      </c>
      <c r="O11" s="22" t="str">
        <f>IF('สุกร เลือกวันที่พิมพ์'!M10&lt;&gt;"",'สุกร เลือกวันที่พิมพ์'!M10,"")</f>
        <v/>
      </c>
      <c r="P11" s="35">
        <f t="shared" si="1"/>
        <v>0</v>
      </c>
      <c r="Q11" s="36" t="s">
        <v>83</v>
      </c>
      <c r="R11" s="22" t="str">
        <f>IF('สุกร เลือกวันที่พิมพ์'!N10&lt;&gt;"",'สุกร เลือกวันที่พิมพ์'!N10,"")</f>
        <v/>
      </c>
      <c r="S11" s="22" t="str">
        <f>IF('สุกร เลือกวันที่พิมพ์'!O10&lt;&gt;"",'สุกร เลือกวันที่พิมพ์'!O10,"")</f>
        <v/>
      </c>
      <c r="T11" s="22" t="str">
        <f>IF('สุกร เลือกวันที่พิมพ์'!P10&lt;&gt;"",'สุกร เลือกวันที่พิมพ์'!P10,"")</f>
        <v/>
      </c>
      <c r="U11" s="22" t="str">
        <f>IF('สุกร เลือกวันที่พิมพ์'!Q10&lt;&gt;"",'สุกร เลือกวันที่พิมพ์'!Q10,"")</f>
        <v/>
      </c>
      <c r="V11" s="22" t="str">
        <f>IF('สุกร เลือกวันที่พิมพ์'!R10&lt;&gt;"",'สุกร เลือกวันที่พิมพ์'!R10,"")</f>
        <v/>
      </c>
      <c r="W11" s="22" t="str">
        <f>IF('สุกร เลือกวันที่พิมพ์'!S10&lt;&gt;"",'สุกร เลือกวันที่พิมพ์'!S10,"")</f>
        <v/>
      </c>
      <c r="X11" s="35">
        <f t="shared" si="2"/>
        <v>0</v>
      </c>
      <c r="Y11" s="36" t="s">
        <v>83</v>
      </c>
      <c r="Z11" s="22" t="str">
        <f>IF('สุกร เลือกวันที่พิมพ์'!T10&lt;&gt;"",'สุกร เลือกวันที่พิมพ์'!T10,"")</f>
        <v/>
      </c>
      <c r="AA11" s="22" t="str">
        <f>IF('สุกร เลือกวันที่พิมพ์'!U10&lt;&gt;"",'สุกร เลือกวันที่พิมพ์'!U10,"")</f>
        <v/>
      </c>
      <c r="AB11" s="22" t="str">
        <f>IF('สุกร เลือกวันที่พิมพ์'!V10&lt;&gt;"",'สุกร เลือกวันที่พิมพ์'!V10,"")</f>
        <v/>
      </c>
      <c r="AC11" s="22" t="str">
        <f>IF('สุกร เลือกวันที่พิมพ์'!W10&lt;&gt;"",'สุกร เลือกวันที่พิมพ์'!W10,"")</f>
        <v/>
      </c>
      <c r="AD11" s="22" t="str">
        <f>IF('สุกร เลือกวันที่พิมพ์'!X10&lt;&gt;"",'สุกร เลือกวันที่พิมพ์'!X10,"")</f>
        <v/>
      </c>
      <c r="AE11" s="22" t="str">
        <f>IF('สุกร เลือกวันที่พิมพ์'!Y10&lt;&gt;"",'สุกร เลือกวันที่พิมพ์'!Y10,"")</f>
        <v/>
      </c>
      <c r="AF11" s="35">
        <f t="shared" si="3"/>
        <v>0</v>
      </c>
    </row>
    <row r="12" spans="1:33" ht="84">
      <c r="A12" s="34" t="s">
        <v>84</v>
      </c>
      <c r="B12" s="22" t="str">
        <f>IF('สุกร เลือกวันที่พิมพ์'!B11&lt;&gt;"",'สุกร เลือกวันที่พิมพ์'!B11,"")</f>
        <v/>
      </c>
      <c r="C12" s="22" t="str">
        <f>IF('สุกร เลือกวันที่พิมพ์'!C11&lt;&gt;"",'สุกร เลือกวันที่พิมพ์'!C11,"")</f>
        <v/>
      </c>
      <c r="D12" s="22" t="str">
        <f>IF('สุกร เลือกวันที่พิมพ์'!D11&lt;&gt;"",'สุกร เลือกวันที่พิมพ์'!D11,"")</f>
        <v/>
      </c>
      <c r="E12" s="22" t="str">
        <f>IF('สุกร เลือกวันที่พิมพ์'!E11&lt;&gt;"",'สุกร เลือกวันที่พิมพ์'!E11,"")</f>
        <v/>
      </c>
      <c r="F12" s="22" t="str">
        <f>IF('สุกร เลือกวันที่พิมพ์'!F11&lt;&gt;"",'สุกร เลือกวันที่พิมพ์'!F11,"")</f>
        <v/>
      </c>
      <c r="G12" s="22" t="str">
        <f>IF('สุกร เลือกวันที่พิมพ์'!G11&lt;&gt;"",'สุกร เลือกวันที่พิมพ์'!G11,"")</f>
        <v/>
      </c>
      <c r="H12" s="35">
        <f t="shared" si="0"/>
        <v>0</v>
      </c>
      <c r="I12" s="34" t="s">
        <v>84</v>
      </c>
      <c r="J12" s="22" t="str">
        <f>IF('สุกร เลือกวันที่พิมพ์'!H11&lt;&gt;"",'สุกร เลือกวันที่พิมพ์'!H11,"")</f>
        <v/>
      </c>
      <c r="K12" s="22" t="str">
        <f>IF('สุกร เลือกวันที่พิมพ์'!I11&lt;&gt;"",'สุกร เลือกวันที่พิมพ์'!I11,"")</f>
        <v/>
      </c>
      <c r="L12" s="22" t="str">
        <f>IF('สุกร เลือกวันที่พิมพ์'!J11&lt;&gt;"",'สุกร เลือกวันที่พิมพ์'!J11,"")</f>
        <v/>
      </c>
      <c r="M12" s="22" t="str">
        <f>IF('สุกร เลือกวันที่พิมพ์'!K11&lt;&gt;"",'สุกร เลือกวันที่พิมพ์'!K11,"")</f>
        <v/>
      </c>
      <c r="N12" s="22" t="str">
        <f>IF('สุกร เลือกวันที่พิมพ์'!L11&lt;&gt;"",'สุกร เลือกวันที่พิมพ์'!L11,"")</f>
        <v/>
      </c>
      <c r="O12" s="22" t="str">
        <f>IF('สุกร เลือกวันที่พิมพ์'!M11&lt;&gt;"",'สุกร เลือกวันที่พิมพ์'!M11,"")</f>
        <v/>
      </c>
      <c r="P12" s="35">
        <f t="shared" si="1"/>
        <v>0</v>
      </c>
      <c r="Q12" s="34" t="s">
        <v>84</v>
      </c>
      <c r="R12" s="22" t="str">
        <f>IF('สุกร เลือกวันที่พิมพ์'!N11&lt;&gt;"",'สุกร เลือกวันที่พิมพ์'!N11,"")</f>
        <v/>
      </c>
      <c r="S12" s="22" t="str">
        <f>IF('สุกร เลือกวันที่พิมพ์'!O11&lt;&gt;"",'สุกร เลือกวันที่พิมพ์'!O11,"")</f>
        <v/>
      </c>
      <c r="T12" s="22" t="str">
        <f>IF('สุกร เลือกวันที่พิมพ์'!P11&lt;&gt;"",'สุกร เลือกวันที่พิมพ์'!P11,"")</f>
        <v/>
      </c>
      <c r="U12" s="22" t="str">
        <f>IF('สุกร เลือกวันที่พิมพ์'!Q11&lt;&gt;"",'สุกร เลือกวันที่พิมพ์'!Q11,"")</f>
        <v/>
      </c>
      <c r="V12" s="22" t="str">
        <f>IF('สุกร เลือกวันที่พิมพ์'!R11&lt;&gt;"",'สุกร เลือกวันที่พิมพ์'!R11,"")</f>
        <v/>
      </c>
      <c r="W12" s="22" t="str">
        <f>IF('สุกร เลือกวันที่พิมพ์'!S11&lt;&gt;"",'สุกร เลือกวันที่พิมพ์'!S11,"")</f>
        <v/>
      </c>
      <c r="X12" s="35">
        <f t="shared" si="2"/>
        <v>0</v>
      </c>
      <c r="Y12" s="34" t="s">
        <v>84</v>
      </c>
      <c r="Z12" s="22" t="str">
        <f>IF('สุกร เลือกวันที่พิมพ์'!T11&lt;&gt;"",'สุกร เลือกวันที่พิมพ์'!T11,"")</f>
        <v/>
      </c>
      <c r="AA12" s="22" t="str">
        <f>IF('สุกร เลือกวันที่พิมพ์'!U11&lt;&gt;"",'สุกร เลือกวันที่พิมพ์'!U11,"")</f>
        <v/>
      </c>
      <c r="AB12" s="22" t="str">
        <f>IF('สุกร เลือกวันที่พิมพ์'!V11&lt;&gt;"",'สุกร เลือกวันที่พิมพ์'!V11,"")</f>
        <v/>
      </c>
      <c r="AC12" s="22" t="str">
        <f>IF('สุกร เลือกวันที่พิมพ์'!W11&lt;&gt;"",'สุกร เลือกวันที่พิมพ์'!W11,"")</f>
        <v/>
      </c>
      <c r="AD12" s="22" t="str">
        <f>IF('สุกร เลือกวันที่พิมพ์'!X11&lt;&gt;"",'สุกร เลือกวันที่พิมพ์'!X11,"")</f>
        <v/>
      </c>
      <c r="AE12" s="22" t="str">
        <f>IF('สุกร เลือกวันที่พิมพ์'!Y11&lt;&gt;"",'สุกร เลือกวันที่พิมพ์'!Y11,"")</f>
        <v/>
      </c>
      <c r="AF12" s="35">
        <f t="shared" si="3"/>
        <v>0</v>
      </c>
    </row>
    <row r="13" spans="1:33" ht="42">
      <c r="A13" s="36" t="s">
        <v>85</v>
      </c>
      <c r="B13" s="22" t="str">
        <f>IF('สุกร เลือกวันที่พิมพ์'!B12&lt;&gt;"",'สุกร เลือกวันที่พิมพ์'!B12,"")</f>
        <v/>
      </c>
      <c r="C13" s="22" t="str">
        <f>IF('สุกร เลือกวันที่พิมพ์'!C12&lt;&gt;"",'สุกร เลือกวันที่พิมพ์'!C12,"")</f>
        <v/>
      </c>
      <c r="D13" s="22" t="str">
        <f>IF('สุกร เลือกวันที่พิมพ์'!D12&lt;&gt;"",'สุกร เลือกวันที่พิมพ์'!D12,"")</f>
        <v/>
      </c>
      <c r="E13" s="22" t="str">
        <f>IF('สุกร เลือกวันที่พิมพ์'!E12&lt;&gt;"",'สุกร เลือกวันที่พิมพ์'!E12,"")</f>
        <v/>
      </c>
      <c r="F13" s="22" t="str">
        <f>IF('สุกร เลือกวันที่พิมพ์'!F12&lt;&gt;"",'สุกร เลือกวันที่พิมพ์'!F12,"")</f>
        <v/>
      </c>
      <c r="G13" s="22" t="str">
        <f>IF('สุกร เลือกวันที่พิมพ์'!G12&lt;&gt;"",'สุกร เลือกวันที่พิมพ์'!G12,"")</f>
        <v/>
      </c>
      <c r="H13" s="35">
        <f t="shared" si="0"/>
        <v>0</v>
      </c>
      <c r="I13" s="36" t="s">
        <v>85</v>
      </c>
      <c r="J13" s="22" t="str">
        <f>IF('สุกร เลือกวันที่พิมพ์'!H12&lt;&gt;"",'สุกร เลือกวันที่พิมพ์'!H12,"")</f>
        <v/>
      </c>
      <c r="K13" s="22" t="str">
        <f>IF('สุกร เลือกวันที่พิมพ์'!I12&lt;&gt;"",'สุกร เลือกวันที่พิมพ์'!I12,"")</f>
        <v/>
      </c>
      <c r="L13" s="22" t="str">
        <f>IF('สุกร เลือกวันที่พิมพ์'!J12&lt;&gt;"",'สุกร เลือกวันที่พิมพ์'!J12,"")</f>
        <v/>
      </c>
      <c r="M13" s="22" t="str">
        <f>IF('สุกร เลือกวันที่พิมพ์'!K12&lt;&gt;"",'สุกร เลือกวันที่พิมพ์'!K12,"")</f>
        <v/>
      </c>
      <c r="N13" s="22" t="str">
        <f>IF('สุกร เลือกวันที่พิมพ์'!L12&lt;&gt;"",'สุกร เลือกวันที่พิมพ์'!L12,"")</f>
        <v/>
      </c>
      <c r="O13" s="22" t="str">
        <f>IF('สุกร เลือกวันที่พิมพ์'!M12&lt;&gt;"",'สุกร เลือกวันที่พิมพ์'!M12,"")</f>
        <v/>
      </c>
      <c r="P13" s="35">
        <f t="shared" si="1"/>
        <v>0</v>
      </c>
      <c r="Q13" s="36" t="s">
        <v>85</v>
      </c>
      <c r="R13" s="22" t="str">
        <f>IF('สุกร เลือกวันที่พิมพ์'!N12&lt;&gt;"",'สุกร เลือกวันที่พิมพ์'!N12,"")</f>
        <v/>
      </c>
      <c r="S13" s="22" t="str">
        <f>IF('สุกร เลือกวันที่พิมพ์'!O12&lt;&gt;"",'สุกร เลือกวันที่พิมพ์'!O12,"")</f>
        <v/>
      </c>
      <c r="T13" s="22" t="str">
        <f>IF('สุกร เลือกวันที่พิมพ์'!P12&lt;&gt;"",'สุกร เลือกวันที่พิมพ์'!P12,"")</f>
        <v/>
      </c>
      <c r="U13" s="22" t="str">
        <f>IF('สุกร เลือกวันที่พิมพ์'!Q12&lt;&gt;"",'สุกร เลือกวันที่พิมพ์'!Q12,"")</f>
        <v/>
      </c>
      <c r="V13" s="22" t="str">
        <f>IF('สุกร เลือกวันที่พิมพ์'!R12&lt;&gt;"",'สุกร เลือกวันที่พิมพ์'!R12,"")</f>
        <v/>
      </c>
      <c r="W13" s="22" t="str">
        <f>IF('สุกร เลือกวันที่พิมพ์'!S12&lt;&gt;"",'สุกร เลือกวันที่พิมพ์'!S12,"")</f>
        <v/>
      </c>
      <c r="X13" s="35">
        <f t="shared" si="2"/>
        <v>0</v>
      </c>
      <c r="Y13" s="36" t="s">
        <v>85</v>
      </c>
      <c r="Z13" s="22" t="str">
        <f>IF('สุกร เลือกวันที่พิมพ์'!T12&lt;&gt;"",'สุกร เลือกวันที่พิมพ์'!T12,"")</f>
        <v/>
      </c>
      <c r="AA13" s="22" t="str">
        <f>IF('สุกร เลือกวันที่พิมพ์'!U12&lt;&gt;"",'สุกร เลือกวันที่พิมพ์'!U12,"")</f>
        <v/>
      </c>
      <c r="AB13" s="22" t="str">
        <f>IF('สุกร เลือกวันที่พิมพ์'!V12&lt;&gt;"",'สุกร เลือกวันที่พิมพ์'!V12,"")</f>
        <v/>
      </c>
      <c r="AC13" s="22" t="str">
        <f>IF('สุกร เลือกวันที่พิมพ์'!W12&lt;&gt;"",'สุกร เลือกวันที่พิมพ์'!W12,"")</f>
        <v/>
      </c>
      <c r="AD13" s="22" t="str">
        <f>IF('สุกร เลือกวันที่พิมพ์'!X12&lt;&gt;"",'สุกร เลือกวันที่พิมพ์'!X12,"")</f>
        <v/>
      </c>
      <c r="AE13" s="22" t="str">
        <f>IF('สุกร เลือกวันที่พิมพ์'!Y12&lt;&gt;"",'สุกร เลือกวันที่พิมพ์'!Y12,"")</f>
        <v/>
      </c>
      <c r="AF13" s="35">
        <f t="shared" si="3"/>
        <v>0</v>
      </c>
    </row>
    <row r="14" spans="1:33" ht="42">
      <c r="A14" s="34" t="s">
        <v>86</v>
      </c>
      <c r="B14" s="22" t="str">
        <f>IF('สุกร เลือกวันที่พิมพ์'!B13&lt;&gt;"",'สุกร เลือกวันที่พิมพ์'!B13,"")</f>
        <v/>
      </c>
      <c r="C14" s="22" t="str">
        <f>IF('สุกร เลือกวันที่พิมพ์'!C13&lt;&gt;"",'สุกร เลือกวันที่พิมพ์'!C13,"")</f>
        <v/>
      </c>
      <c r="D14" s="22" t="str">
        <f>IF('สุกร เลือกวันที่พิมพ์'!D13&lt;&gt;"",'สุกร เลือกวันที่พิมพ์'!D13,"")</f>
        <v/>
      </c>
      <c r="E14" s="22" t="str">
        <f>IF('สุกร เลือกวันที่พิมพ์'!E13&lt;&gt;"",'สุกร เลือกวันที่พิมพ์'!E13,"")</f>
        <v/>
      </c>
      <c r="F14" s="22" t="str">
        <f>IF('สุกร เลือกวันที่พิมพ์'!F13&lt;&gt;"",'สุกร เลือกวันที่พิมพ์'!F13,"")</f>
        <v/>
      </c>
      <c r="G14" s="22" t="str">
        <f>IF('สุกร เลือกวันที่พิมพ์'!G13&lt;&gt;"",'สุกร เลือกวันที่พิมพ์'!G13,"")</f>
        <v/>
      </c>
      <c r="H14" s="35">
        <f t="shared" si="0"/>
        <v>0</v>
      </c>
      <c r="I14" s="34" t="s">
        <v>86</v>
      </c>
      <c r="J14" s="22" t="str">
        <f>IF('สุกร เลือกวันที่พิมพ์'!H13&lt;&gt;"",'สุกร เลือกวันที่พิมพ์'!H13,"")</f>
        <v/>
      </c>
      <c r="K14" s="22" t="str">
        <f>IF('สุกร เลือกวันที่พิมพ์'!I13&lt;&gt;"",'สุกร เลือกวันที่พิมพ์'!I13,"")</f>
        <v/>
      </c>
      <c r="L14" s="22" t="str">
        <f>IF('สุกร เลือกวันที่พิมพ์'!J13&lt;&gt;"",'สุกร เลือกวันที่พิมพ์'!J13,"")</f>
        <v/>
      </c>
      <c r="M14" s="22" t="str">
        <f>IF('สุกร เลือกวันที่พิมพ์'!K13&lt;&gt;"",'สุกร เลือกวันที่พิมพ์'!K13,"")</f>
        <v/>
      </c>
      <c r="N14" s="22" t="str">
        <f>IF('สุกร เลือกวันที่พิมพ์'!L13&lt;&gt;"",'สุกร เลือกวันที่พิมพ์'!L13,"")</f>
        <v/>
      </c>
      <c r="O14" s="22" t="str">
        <f>IF('สุกร เลือกวันที่พิมพ์'!M13&lt;&gt;"",'สุกร เลือกวันที่พิมพ์'!M13,"")</f>
        <v/>
      </c>
      <c r="P14" s="35">
        <f t="shared" si="1"/>
        <v>0</v>
      </c>
      <c r="Q14" s="34" t="s">
        <v>86</v>
      </c>
      <c r="R14" s="22" t="str">
        <f>IF('สุกร เลือกวันที่พิมพ์'!N13&lt;&gt;"",'สุกร เลือกวันที่พิมพ์'!N13,"")</f>
        <v/>
      </c>
      <c r="S14" s="22" t="str">
        <f>IF('สุกร เลือกวันที่พิมพ์'!O13&lt;&gt;"",'สุกร เลือกวันที่พิมพ์'!O13,"")</f>
        <v/>
      </c>
      <c r="T14" s="22" t="str">
        <f>IF('สุกร เลือกวันที่พิมพ์'!P13&lt;&gt;"",'สุกร เลือกวันที่พิมพ์'!P13,"")</f>
        <v/>
      </c>
      <c r="U14" s="22" t="str">
        <f>IF('สุกร เลือกวันที่พิมพ์'!Q13&lt;&gt;"",'สุกร เลือกวันที่พิมพ์'!Q13,"")</f>
        <v/>
      </c>
      <c r="V14" s="22" t="str">
        <f>IF('สุกร เลือกวันที่พิมพ์'!R13&lt;&gt;"",'สุกร เลือกวันที่พิมพ์'!R13,"")</f>
        <v/>
      </c>
      <c r="W14" s="22" t="str">
        <f>IF('สุกร เลือกวันที่พิมพ์'!S13&lt;&gt;"",'สุกร เลือกวันที่พิมพ์'!S13,"")</f>
        <v/>
      </c>
      <c r="X14" s="35">
        <f t="shared" si="2"/>
        <v>0</v>
      </c>
      <c r="Y14" s="34" t="s">
        <v>86</v>
      </c>
      <c r="Z14" s="22" t="str">
        <f>IF('สุกร เลือกวันที่พิมพ์'!T13&lt;&gt;"",'สุกร เลือกวันที่พิมพ์'!T13,"")</f>
        <v/>
      </c>
      <c r="AA14" s="22" t="str">
        <f>IF('สุกร เลือกวันที่พิมพ์'!U13&lt;&gt;"",'สุกร เลือกวันที่พิมพ์'!U13,"")</f>
        <v/>
      </c>
      <c r="AB14" s="22" t="str">
        <f>IF('สุกร เลือกวันที่พิมพ์'!V13&lt;&gt;"",'สุกร เลือกวันที่พิมพ์'!V13,"")</f>
        <v/>
      </c>
      <c r="AC14" s="22" t="str">
        <f>IF('สุกร เลือกวันที่พิมพ์'!W13&lt;&gt;"",'สุกร เลือกวันที่พิมพ์'!W13,"")</f>
        <v/>
      </c>
      <c r="AD14" s="22" t="str">
        <f>IF('สุกร เลือกวันที่พิมพ์'!X13&lt;&gt;"",'สุกร เลือกวันที่พิมพ์'!X13,"")</f>
        <v/>
      </c>
      <c r="AE14" s="22" t="str">
        <f>IF('สุกร เลือกวันที่พิมพ์'!Y13&lt;&gt;"",'สุกร เลือกวันที่พิมพ์'!Y13,"")</f>
        <v/>
      </c>
      <c r="AF14" s="35">
        <f t="shared" si="3"/>
        <v>0</v>
      </c>
    </row>
    <row r="15" spans="1:33" ht="63">
      <c r="A15" s="34" t="s">
        <v>87</v>
      </c>
      <c r="B15" s="22" t="str">
        <f>IF('สุกร เลือกวันที่พิมพ์'!B14&lt;&gt;"",'สุกร เลือกวันที่พิมพ์'!B14,"")</f>
        <v/>
      </c>
      <c r="C15" s="22" t="str">
        <f>IF('สุกร เลือกวันที่พิมพ์'!C14&lt;&gt;"",'สุกร เลือกวันที่พิมพ์'!C14,"")</f>
        <v/>
      </c>
      <c r="D15" s="22" t="str">
        <f>IF('สุกร เลือกวันที่พิมพ์'!D14&lt;&gt;"",'สุกร เลือกวันที่พิมพ์'!D14,"")</f>
        <v/>
      </c>
      <c r="E15" s="22" t="str">
        <f>IF('สุกร เลือกวันที่พิมพ์'!E14&lt;&gt;"",'สุกร เลือกวันที่พิมพ์'!E14,"")</f>
        <v/>
      </c>
      <c r="F15" s="22" t="str">
        <f>IF('สุกร เลือกวันที่พิมพ์'!F14&lt;&gt;"",'สุกร เลือกวันที่พิมพ์'!F14,"")</f>
        <v/>
      </c>
      <c r="G15" s="22" t="str">
        <f>IF('สุกร เลือกวันที่พิมพ์'!G14&lt;&gt;"",'สุกร เลือกวันที่พิมพ์'!G14,"")</f>
        <v/>
      </c>
      <c r="H15" s="35">
        <f t="shared" si="0"/>
        <v>0</v>
      </c>
      <c r="I15" s="34" t="s">
        <v>87</v>
      </c>
      <c r="J15" s="22" t="str">
        <f>IF('สุกร เลือกวันที่พิมพ์'!H14&lt;&gt;"",'สุกร เลือกวันที่พิมพ์'!H14,"")</f>
        <v/>
      </c>
      <c r="K15" s="22" t="str">
        <f>IF('สุกร เลือกวันที่พิมพ์'!I14&lt;&gt;"",'สุกร เลือกวันที่พิมพ์'!I14,"")</f>
        <v/>
      </c>
      <c r="L15" s="22" t="str">
        <f>IF('สุกร เลือกวันที่พิมพ์'!J14&lt;&gt;"",'สุกร เลือกวันที่พิมพ์'!J14,"")</f>
        <v/>
      </c>
      <c r="M15" s="22" t="str">
        <f>IF('สุกร เลือกวันที่พิมพ์'!K14&lt;&gt;"",'สุกร เลือกวันที่พิมพ์'!K14,"")</f>
        <v/>
      </c>
      <c r="N15" s="22" t="str">
        <f>IF('สุกร เลือกวันที่พิมพ์'!L14&lt;&gt;"",'สุกร เลือกวันที่พิมพ์'!L14,"")</f>
        <v/>
      </c>
      <c r="O15" s="22" t="str">
        <f>IF('สุกร เลือกวันที่พิมพ์'!M14&lt;&gt;"",'สุกร เลือกวันที่พิมพ์'!M14,"")</f>
        <v/>
      </c>
      <c r="P15" s="35">
        <f t="shared" si="1"/>
        <v>0</v>
      </c>
      <c r="Q15" s="34" t="s">
        <v>87</v>
      </c>
      <c r="R15" s="22" t="str">
        <f>IF('สุกร เลือกวันที่พิมพ์'!N14&lt;&gt;"",'สุกร เลือกวันที่พิมพ์'!N14,"")</f>
        <v/>
      </c>
      <c r="S15" s="22" t="str">
        <f>IF('สุกร เลือกวันที่พิมพ์'!O14&lt;&gt;"",'สุกร เลือกวันที่พิมพ์'!O14,"")</f>
        <v/>
      </c>
      <c r="T15" s="22" t="str">
        <f>IF('สุกร เลือกวันที่พิมพ์'!P14&lt;&gt;"",'สุกร เลือกวันที่พิมพ์'!P14,"")</f>
        <v/>
      </c>
      <c r="U15" s="22" t="str">
        <f>IF('สุกร เลือกวันที่พิมพ์'!Q14&lt;&gt;"",'สุกร เลือกวันที่พิมพ์'!Q14,"")</f>
        <v/>
      </c>
      <c r="V15" s="22" t="str">
        <f>IF('สุกร เลือกวันที่พิมพ์'!R14&lt;&gt;"",'สุกร เลือกวันที่พิมพ์'!R14,"")</f>
        <v/>
      </c>
      <c r="W15" s="22" t="str">
        <f>IF('สุกร เลือกวันที่พิมพ์'!S14&lt;&gt;"",'สุกร เลือกวันที่พิมพ์'!S14,"")</f>
        <v/>
      </c>
      <c r="X15" s="35">
        <f t="shared" si="2"/>
        <v>0</v>
      </c>
      <c r="Y15" s="34" t="s">
        <v>87</v>
      </c>
      <c r="Z15" s="22" t="str">
        <f>IF('สุกร เลือกวันที่พิมพ์'!T14&lt;&gt;"",'สุกร เลือกวันที่พิมพ์'!T14,"")</f>
        <v/>
      </c>
      <c r="AA15" s="22" t="str">
        <f>IF('สุกร เลือกวันที่พิมพ์'!U14&lt;&gt;"",'สุกร เลือกวันที่พิมพ์'!U14,"")</f>
        <v/>
      </c>
      <c r="AB15" s="22" t="str">
        <f>IF('สุกร เลือกวันที่พิมพ์'!V14&lt;&gt;"",'สุกร เลือกวันที่พิมพ์'!V14,"")</f>
        <v/>
      </c>
      <c r="AC15" s="22" t="str">
        <f>IF('สุกร เลือกวันที่พิมพ์'!W14&lt;&gt;"",'สุกร เลือกวันที่พิมพ์'!W14,"")</f>
        <v/>
      </c>
      <c r="AD15" s="22" t="str">
        <f>IF('สุกร เลือกวันที่พิมพ์'!X14&lt;&gt;"",'สุกร เลือกวันที่พิมพ์'!X14,"")</f>
        <v/>
      </c>
      <c r="AE15" s="22" t="str">
        <f>IF('สุกร เลือกวันที่พิมพ์'!Y14&lt;&gt;"",'สุกร เลือกวันที่พิมพ์'!Y14,"")</f>
        <v/>
      </c>
      <c r="AF15" s="35">
        <f t="shared" si="3"/>
        <v>0</v>
      </c>
    </row>
    <row r="16" spans="1:33" ht="63">
      <c r="A16" s="34" t="s">
        <v>88</v>
      </c>
      <c r="B16" s="22" t="str">
        <f>IF('สุกร เลือกวันที่พิมพ์'!B15&lt;&gt;"",'สุกร เลือกวันที่พิมพ์'!B15,"")</f>
        <v/>
      </c>
      <c r="C16" s="22" t="str">
        <f>IF('สุกร เลือกวันที่พิมพ์'!C15&lt;&gt;"",'สุกร เลือกวันที่พิมพ์'!C15,"")</f>
        <v/>
      </c>
      <c r="D16" s="22" t="str">
        <f>IF('สุกร เลือกวันที่พิมพ์'!D15&lt;&gt;"",'สุกร เลือกวันที่พิมพ์'!D15,"")</f>
        <v/>
      </c>
      <c r="E16" s="22" t="str">
        <f>IF('สุกร เลือกวันที่พิมพ์'!E15&lt;&gt;"",'สุกร เลือกวันที่พิมพ์'!E15,"")</f>
        <v/>
      </c>
      <c r="F16" s="22" t="str">
        <f>IF('สุกร เลือกวันที่พิมพ์'!F15&lt;&gt;"",'สุกร เลือกวันที่พิมพ์'!F15,"")</f>
        <v/>
      </c>
      <c r="G16" s="22" t="str">
        <f>IF('สุกร เลือกวันที่พิมพ์'!G15&lt;&gt;"",'สุกร เลือกวันที่พิมพ์'!G15,"")</f>
        <v/>
      </c>
      <c r="H16" s="35">
        <f t="shared" si="0"/>
        <v>0</v>
      </c>
      <c r="I16" s="34" t="s">
        <v>19</v>
      </c>
      <c r="J16" s="22" t="str">
        <f>IF('สุกร เลือกวันที่พิมพ์'!H15&lt;&gt;"",'สุกร เลือกวันที่พิมพ์'!H15,"")</f>
        <v/>
      </c>
      <c r="K16" s="22" t="str">
        <f>IF('สุกร เลือกวันที่พิมพ์'!I15&lt;&gt;"",'สุกร เลือกวันที่พิมพ์'!I15,"")</f>
        <v/>
      </c>
      <c r="L16" s="22" t="str">
        <f>IF('สุกร เลือกวันที่พิมพ์'!J15&lt;&gt;"",'สุกร เลือกวันที่พิมพ์'!J15,"")</f>
        <v/>
      </c>
      <c r="M16" s="22" t="str">
        <f>IF('สุกร เลือกวันที่พิมพ์'!K15&lt;&gt;"",'สุกร เลือกวันที่พิมพ์'!K15,"")</f>
        <v/>
      </c>
      <c r="N16" s="22" t="str">
        <f>IF('สุกร เลือกวันที่พิมพ์'!L15&lt;&gt;"",'สุกร เลือกวันที่พิมพ์'!L15,"")</f>
        <v/>
      </c>
      <c r="O16" s="22" t="str">
        <f>IF('สุกร เลือกวันที่พิมพ์'!M15&lt;&gt;"",'สุกร เลือกวันที่พิมพ์'!M15,"")</f>
        <v/>
      </c>
      <c r="P16" s="35">
        <f t="shared" si="1"/>
        <v>0</v>
      </c>
      <c r="Q16" s="34" t="s">
        <v>19</v>
      </c>
      <c r="R16" s="22" t="str">
        <f>IF('สุกร เลือกวันที่พิมพ์'!N15&lt;&gt;"",'สุกร เลือกวันที่พิมพ์'!N15,"")</f>
        <v/>
      </c>
      <c r="S16" s="22" t="str">
        <f>IF('สุกร เลือกวันที่พิมพ์'!O15&lt;&gt;"",'สุกร เลือกวันที่พิมพ์'!O15,"")</f>
        <v/>
      </c>
      <c r="T16" s="22" t="str">
        <f>IF('สุกร เลือกวันที่พิมพ์'!P15&lt;&gt;"",'สุกร เลือกวันที่พิมพ์'!P15,"")</f>
        <v/>
      </c>
      <c r="U16" s="22" t="str">
        <f>IF('สุกร เลือกวันที่พิมพ์'!Q15&lt;&gt;"",'สุกร เลือกวันที่พิมพ์'!Q15,"")</f>
        <v/>
      </c>
      <c r="V16" s="22" t="str">
        <f>IF('สุกร เลือกวันที่พิมพ์'!R15&lt;&gt;"",'สุกร เลือกวันที่พิมพ์'!R15,"")</f>
        <v/>
      </c>
      <c r="W16" s="22" t="str">
        <f>IF('สุกร เลือกวันที่พิมพ์'!S15&lt;&gt;"",'สุกร เลือกวันที่พิมพ์'!S15,"")</f>
        <v/>
      </c>
      <c r="X16" s="35">
        <f t="shared" si="2"/>
        <v>0</v>
      </c>
      <c r="Y16" s="34" t="s">
        <v>19</v>
      </c>
      <c r="Z16" s="22" t="str">
        <f>IF('สุกร เลือกวันที่พิมพ์'!T15&lt;&gt;"",'สุกร เลือกวันที่พิมพ์'!T15,"")</f>
        <v/>
      </c>
      <c r="AA16" s="22" t="str">
        <f>IF('สุกร เลือกวันที่พิมพ์'!U15&lt;&gt;"",'สุกร เลือกวันที่พิมพ์'!U15,"")</f>
        <v/>
      </c>
      <c r="AB16" s="22" t="str">
        <f>IF('สุกร เลือกวันที่พิมพ์'!V15&lt;&gt;"",'สุกร เลือกวันที่พิมพ์'!V15,"")</f>
        <v/>
      </c>
      <c r="AC16" s="22" t="str">
        <f>IF('สุกร เลือกวันที่พิมพ์'!W15&lt;&gt;"",'สุกร เลือกวันที่พิมพ์'!W15,"")</f>
        <v/>
      </c>
      <c r="AD16" s="22" t="str">
        <f>IF('สุกร เลือกวันที่พิมพ์'!X15&lt;&gt;"",'สุกร เลือกวันที่พิมพ์'!X15,"")</f>
        <v/>
      </c>
      <c r="AE16" s="22" t="str">
        <f>IF('สุกร เลือกวันที่พิมพ์'!Y15&lt;&gt;"",'สุกร เลือกวันที่พิมพ์'!Y15,"")</f>
        <v/>
      </c>
      <c r="AF16" s="35">
        <f t="shared" si="3"/>
        <v>0</v>
      </c>
    </row>
    <row r="17" spans="1:32" ht="42">
      <c r="A17" s="34" t="s">
        <v>20</v>
      </c>
      <c r="B17" s="22" t="str">
        <f>IF('สุกร เลือกวันที่พิมพ์'!B16&lt;&gt;"",'สุกร เลือกวันที่พิมพ์'!B16,"")</f>
        <v/>
      </c>
      <c r="C17" s="22" t="str">
        <f>IF('สุกร เลือกวันที่พิมพ์'!C16&lt;&gt;"",'สุกร เลือกวันที่พิมพ์'!C16,"")</f>
        <v/>
      </c>
      <c r="D17" s="22" t="str">
        <f>IF('สุกร เลือกวันที่พิมพ์'!D16&lt;&gt;"",'สุกร เลือกวันที่พิมพ์'!D16,"")</f>
        <v/>
      </c>
      <c r="E17" s="22" t="str">
        <f>IF('สุกร เลือกวันที่พิมพ์'!E16&lt;&gt;"",'สุกร เลือกวันที่พิมพ์'!E16,"")</f>
        <v/>
      </c>
      <c r="F17" s="22" t="str">
        <f>IF('สุกร เลือกวันที่พิมพ์'!F16&lt;&gt;"",'สุกร เลือกวันที่พิมพ์'!F16,"")</f>
        <v/>
      </c>
      <c r="G17" s="22" t="str">
        <f>IF('สุกร เลือกวันที่พิมพ์'!G16&lt;&gt;"",'สุกร เลือกวันที่พิมพ์'!G16,"")</f>
        <v/>
      </c>
      <c r="H17" s="35">
        <f t="shared" si="0"/>
        <v>0</v>
      </c>
      <c r="I17" s="34" t="s">
        <v>20</v>
      </c>
      <c r="J17" s="22" t="str">
        <f>IF('สุกร เลือกวันที่พิมพ์'!H16&lt;&gt;"",'สุกร เลือกวันที่พิมพ์'!H16,"")</f>
        <v/>
      </c>
      <c r="K17" s="22" t="str">
        <f>IF('สุกร เลือกวันที่พิมพ์'!I16&lt;&gt;"",'สุกร เลือกวันที่พิมพ์'!I16,"")</f>
        <v/>
      </c>
      <c r="L17" s="22" t="str">
        <f>IF('สุกร เลือกวันที่พิมพ์'!J16&lt;&gt;"",'สุกร เลือกวันที่พิมพ์'!J16,"")</f>
        <v/>
      </c>
      <c r="M17" s="22" t="str">
        <f>IF('สุกร เลือกวันที่พิมพ์'!K16&lt;&gt;"",'สุกร เลือกวันที่พิมพ์'!K16,"")</f>
        <v/>
      </c>
      <c r="N17" s="22" t="str">
        <f>IF('สุกร เลือกวันที่พิมพ์'!L16&lt;&gt;"",'สุกร เลือกวันที่พิมพ์'!L16,"")</f>
        <v/>
      </c>
      <c r="O17" s="22" t="str">
        <f>IF('สุกร เลือกวันที่พิมพ์'!M16&lt;&gt;"",'สุกร เลือกวันที่พิมพ์'!M16,"")</f>
        <v/>
      </c>
      <c r="P17" s="35">
        <f t="shared" si="1"/>
        <v>0</v>
      </c>
      <c r="Q17" s="34" t="s">
        <v>20</v>
      </c>
      <c r="R17" s="22" t="str">
        <f>IF('สุกร เลือกวันที่พิมพ์'!N16&lt;&gt;"",'สุกร เลือกวันที่พิมพ์'!N16,"")</f>
        <v/>
      </c>
      <c r="S17" s="22" t="str">
        <f>IF('สุกร เลือกวันที่พิมพ์'!O16&lt;&gt;"",'สุกร เลือกวันที่พิมพ์'!O16,"")</f>
        <v/>
      </c>
      <c r="T17" s="22" t="str">
        <f>IF('สุกร เลือกวันที่พิมพ์'!P16&lt;&gt;"",'สุกร เลือกวันที่พิมพ์'!P16,"")</f>
        <v/>
      </c>
      <c r="U17" s="22" t="str">
        <f>IF('สุกร เลือกวันที่พิมพ์'!Q16&lt;&gt;"",'สุกร เลือกวันที่พิมพ์'!Q16,"")</f>
        <v/>
      </c>
      <c r="V17" s="22" t="str">
        <f>IF('สุกร เลือกวันที่พิมพ์'!R16&lt;&gt;"",'สุกร เลือกวันที่พิมพ์'!R16,"")</f>
        <v/>
      </c>
      <c r="W17" s="22" t="str">
        <f>IF('สุกร เลือกวันที่พิมพ์'!S16&lt;&gt;"",'สุกร เลือกวันที่พิมพ์'!S16,"")</f>
        <v/>
      </c>
      <c r="X17" s="35">
        <f t="shared" si="2"/>
        <v>0</v>
      </c>
      <c r="Y17" s="34" t="s">
        <v>20</v>
      </c>
      <c r="Z17" s="22" t="str">
        <f>IF('สุกร เลือกวันที่พิมพ์'!T16&lt;&gt;"",'สุกร เลือกวันที่พิมพ์'!T16,"")</f>
        <v/>
      </c>
      <c r="AA17" s="22" t="str">
        <f>IF('สุกร เลือกวันที่พิมพ์'!U16&lt;&gt;"",'สุกร เลือกวันที่พิมพ์'!U16,"")</f>
        <v/>
      </c>
      <c r="AB17" s="22" t="str">
        <f>IF('สุกร เลือกวันที่พิมพ์'!V16&lt;&gt;"",'สุกร เลือกวันที่พิมพ์'!V16,"")</f>
        <v/>
      </c>
      <c r="AC17" s="22" t="str">
        <f>IF('สุกร เลือกวันที่พิมพ์'!W16&lt;&gt;"",'สุกร เลือกวันที่พิมพ์'!W16,"")</f>
        <v/>
      </c>
      <c r="AD17" s="22" t="str">
        <f>IF('สุกร เลือกวันที่พิมพ์'!X16&lt;&gt;"",'สุกร เลือกวันที่พิมพ์'!X16,"")</f>
        <v/>
      </c>
      <c r="AE17" s="22" t="str">
        <f>IF('สุกร เลือกวันที่พิมพ์'!Y16&lt;&gt;"",'สุกร เลือกวันที่พิมพ์'!Y16,"")</f>
        <v/>
      </c>
      <c r="AF17" s="35">
        <f t="shared" si="3"/>
        <v>0</v>
      </c>
    </row>
    <row r="18" spans="1:32" ht="21" customHeight="1">
      <c r="A18" s="34" t="s">
        <v>21</v>
      </c>
      <c r="B18" s="22" t="e">
        <f t="array" ref="B18">IF(B4="","",IF(INDEX('สุกร รายชุดการฆ่า'!$V:$V,(MATCH(1,($B$2='สุกร รายชุดการฆ่า'!$F:$F)*(B$4='สุกร รายชุดการฆ่า'!$H:$H),0)))=0,"",INDEX('สุกร รายชุดการฆ่า'!$V:$V,(MATCH(1,($B$2='สุกร รายชุดการฆ่า'!$F:$F)*(B$4='สุกร รายชุดการฆ่า'!$H:$H),0)))))</f>
        <v>#N/A</v>
      </c>
      <c r="C18" s="22" t="str">
        <f t="array" ref="C18">IF(C4="","",IF(INDEX('สุกร รายชุดการฆ่า'!$V:$V,(MATCH(1,($B$2='สุกร รายชุดการฆ่า'!$F:$F)*(C$4='สุกร รายชุดการฆ่า'!$H:$H),0)))=0,"",INDEX('สุกร รายชุดการฆ่า'!$V:$V,(MATCH(1,($B$2='สุกร รายชุดการฆ่า'!$F:$F)*(C$4='สุกร รายชุดการฆ่า'!$H:$H),0)))))</f>
        <v/>
      </c>
      <c r="D18" s="22" t="str">
        <f t="array" ref="D18">IF(D4="","",IF(INDEX('สุกร รายชุดการฆ่า'!$V:$V,(MATCH(1,($B$2='สุกร รายชุดการฆ่า'!$F:$F)*(D$4='สุกร รายชุดการฆ่า'!$H:$H),0)))=0,"",INDEX('สุกร รายชุดการฆ่า'!$V:$V,(MATCH(1,($B$2='สุกร รายชุดการฆ่า'!$F:$F)*(D$4='สุกร รายชุดการฆ่า'!$H:$H),0)))))</f>
        <v/>
      </c>
      <c r="E18" s="22" t="str">
        <f t="array" ref="E18">IF(E4="","",IF(INDEX('สุกร รายชุดการฆ่า'!$V:$V,(MATCH(1,($B$2='สุกร รายชุดการฆ่า'!$F:$F)*(E$4='สุกร รายชุดการฆ่า'!$H:$H),0)))=0,"",INDEX('สุกร รายชุดการฆ่า'!$V:$V,(MATCH(1,($B$2='สุกร รายชุดการฆ่า'!$F:$F)*(E$4='สุกร รายชุดการฆ่า'!$H:$H),0)))))</f>
        <v/>
      </c>
      <c r="F18" s="22" t="str">
        <f t="array" ref="F18">IF(F4="","",IF(INDEX('สุกร รายชุดการฆ่า'!$V:$V,(MATCH(1,($B$2='สุกร รายชุดการฆ่า'!$F:$F)*(F$4='สุกร รายชุดการฆ่า'!$H:$H),0)))=0,"",INDEX('สุกร รายชุดการฆ่า'!$V:$V,(MATCH(1,($B$2='สุกร รายชุดการฆ่า'!$F:$F)*(F$4='สุกร รายชุดการฆ่า'!$H:$H),0)))))</f>
        <v/>
      </c>
      <c r="G18" s="22" t="str">
        <f t="array" ref="G18">IF(G4="","",IF(INDEX('สุกร รายชุดการฆ่า'!$V:$V,(MATCH(1,($B$2='สุกร รายชุดการฆ่า'!$F:$F)*(G$4='สุกร รายชุดการฆ่า'!$H:$H),0)))=0,"",INDEX('สุกร รายชุดการฆ่า'!$V:$V,(MATCH(1,($B$2='สุกร รายชุดการฆ่า'!$F:$F)*(G$4='สุกร รายชุดการฆ่า'!$H:$H),0)))))</f>
        <v/>
      </c>
      <c r="H18" s="35"/>
      <c r="I18" s="34" t="s">
        <v>21</v>
      </c>
      <c r="J18" s="22" t="str">
        <f t="array" ref="J18">IF(J4="","",IF(INDEX('สุกร รายชุดการฆ่า'!$V:$V,(MATCH(1,($B$2='สุกร รายชุดการฆ่า'!$F:$F)*(J$4='สุกร รายชุดการฆ่า'!$H:$H),0)))=0,"",INDEX('สุกร รายชุดการฆ่า'!$V:$V,(MATCH(1,($B$2='สุกร รายชุดการฆ่า'!$F:$F)*(J$4='สุกร รายชุดการฆ่า'!$H:$H),0)))))</f>
        <v/>
      </c>
      <c r="K18" s="22" t="str">
        <f t="array" ref="K18">IF(K4="","",IF(INDEX('สุกร รายชุดการฆ่า'!$V:$V,(MATCH(1,($B$2='สุกร รายชุดการฆ่า'!$F:$F)*(K$4='สุกร รายชุดการฆ่า'!$H:$H),0)))=0,"",INDEX('สุกร รายชุดการฆ่า'!$V:$V,(MATCH(1,($B$2='สุกร รายชุดการฆ่า'!$F:$F)*(K$4='สุกร รายชุดการฆ่า'!$H:$H),0)))))</f>
        <v/>
      </c>
      <c r="L18" s="22" t="str">
        <f t="array" ref="L18">IF(L4="","",IF(INDEX('สุกร รายชุดการฆ่า'!$V:$V,(MATCH(1,($B$2='สุกร รายชุดการฆ่า'!$F:$F)*(L$4='สุกร รายชุดการฆ่า'!$H:$H),0)))=0,"",INDEX('สุกร รายชุดการฆ่า'!$V:$V,(MATCH(1,($B$2='สุกร รายชุดการฆ่า'!$F:$F)*(L$4='สุกร รายชุดการฆ่า'!$H:$H),0)))))</f>
        <v/>
      </c>
      <c r="M18" s="22" t="str">
        <f t="array" ref="M18">IF(M4="","",IF(INDEX('สุกร รายชุดการฆ่า'!$V:$V,(MATCH(1,($B$2='สุกร รายชุดการฆ่า'!$F:$F)*(M$4='สุกร รายชุดการฆ่า'!$H:$H),0)))=0,"",INDEX('สุกร รายชุดการฆ่า'!$V:$V,(MATCH(1,($B$2='สุกร รายชุดการฆ่า'!$F:$F)*(M$4='สุกร รายชุดการฆ่า'!$H:$H),0)))))</f>
        <v/>
      </c>
      <c r="N18" s="22" t="str">
        <f t="array" ref="N18">IF(N4="","",IF(INDEX('สุกร รายชุดการฆ่า'!$V:$V,(MATCH(1,($B$2='สุกร รายชุดการฆ่า'!$F:$F)*(N$4='สุกร รายชุดการฆ่า'!$H:$H),0)))=0,"",INDEX('สุกร รายชุดการฆ่า'!$V:$V,(MATCH(1,($B$2='สุกร รายชุดการฆ่า'!$F:$F)*(N$4='สุกร รายชุดการฆ่า'!$H:$H),0)))))</f>
        <v/>
      </c>
      <c r="O18" s="22" t="str">
        <f t="array" ref="O18">IF(O4="","",IF(INDEX('สุกร รายชุดการฆ่า'!$V:$V,(MATCH(1,($B$2='สุกร รายชุดการฆ่า'!$F:$F)*(O$4='สุกร รายชุดการฆ่า'!$H:$H),0)))=0,"",INDEX('สุกร รายชุดการฆ่า'!$V:$V,(MATCH(1,($B$2='สุกร รายชุดการฆ่า'!$F:$F)*(O$4='สุกร รายชุดการฆ่า'!$H:$H),0)))))</f>
        <v/>
      </c>
      <c r="P18" s="35"/>
      <c r="Q18" s="34" t="s">
        <v>21</v>
      </c>
      <c r="R18" s="22" t="str">
        <f t="array" ref="R18">IF(R4="","",IF(INDEX('สุกร รายชุดการฆ่า'!$V:$V,(MATCH(1,($B$2='สุกร รายชุดการฆ่า'!$F:$F)*(R$4='สุกร รายชุดการฆ่า'!$H:$H),0)))=0,"",INDEX('สุกร รายชุดการฆ่า'!$V:$V,(MATCH(1,($B$2='สุกร รายชุดการฆ่า'!$F:$F)*(R$4='สุกร รายชุดการฆ่า'!$H:$H),0)))))</f>
        <v/>
      </c>
      <c r="S18" s="22" t="str">
        <f t="array" ref="S18">IF(S4="","",IF(INDEX('สุกร รายชุดการฆ่า'!$V:$V,(MATCH(1,($B$2='สุกร รายชุดการฆ่า'!$F:$F)*(S$4='สุกร รายชุดการฆ่า'!$H:$H),0)))=0,"",INDEX('สุกร รายชุดการฆ่า'!$V:$V,(MATCH(1,($B$2='สุกร รายชุดการฆ่า'!$F:$F)*(S$4='สุกร รายชุดการฆ่า'!$H:$H),0)))))</f>
        <v/>
      </c>
      <c r="T18" s="22" t="str">
        <f t="array" ref="T18">IF(T4="","",IF(INDEX('สุกร รายชุดการฆ่า'!$V:$V,(MATCH(1,($B$2='สุกร รายชุดการฆ่า'!$F:$F)*(T$4='สุกร รายชุดการฆ่า'!$H:$H),0)))=0,"",INDEX('สุกร รายชุดการฆ่า'!$V:$V,(MATCH(1,($B$2='สุกร รายชุดการฆ่า'!$F:$F)*(T$4='สุกร รายชุดการฆ่า'!$H:$H),0)))))</f>
        <v/>
      </c>
      <c r="U18" s="22" t="str">
        <f t="array" ref="U18">IF(U4="","",IF(INDEX('สุกร รายชุดการฆ่า'!$V:$V,(MATCH(1,($B$2='สุกร รายชุดการฆ่า'!$F:$F)*(U$4='สุกร รายชุดการฆ่า'!$H:$H),0)))=0,"",INDEX('สุกร รายชุดการฆ่า'!$V:$V,(MATCH(1,($B$2='สุกร รายชุดการฆ่า'!$F:$F)*(U$4='สุกร รายชุดการฆ่า'!$H:$H),0)))))</f>
        <v/>
      </c>
      <c r="V18" s="22" t="str">
        <f t="array" ref="V18">IF(V4="","",IF(INDEX('สุกร รายชุดการฆ่า'!$V:$V,(MATCH(1,($B$2='สุกร รายชุดการฆ่า'!$F:$F)*(V$4='สุกร รายชุดการฆ่า'!$H:$H),0)))=0,"",INDEX('สุกร รายชุดการฆ่า'!$V:$V,(MATCH(1,($B$2='สุกร รายชุดการฆ่า'!$F:$F)*(V$4='สุกร รายชุดการฆ่า'!$H:$H),0)))))</f>
        <v/>
      </c>
      <c r="W18" s="22" t="str">
        <f t="array" ref="W18">IF(W4="","",IF(INDEX('สุกร รายชุดการฆ่า'!$V:$V,(MATCH(1,($B$2='สุกร รายชุดการฆ่า'!$F:$F)*(W$4='สุกร รายชุดการฆ่า'!$H:$H),0)))=0,"",INDEX('สุกร รายชุดการฆ่า'!$V:$V,(MATCH(1,($B$2='สุกร รายชุดการฆ่า'!$F:$F)*(W$4='สุกร รายชุดการฆ่า'!$H:$H),0)))))</f>
        <v/>
      </c>
      <c r="X18" s="35"/>
      <c r="Y18" s="34" t="s">
        <v>21</v>
      </c>
      <c r="Z18" s="22" t="str">
        <f t="array" ref="Z18">IF(Z4="","",IF(INDEX('สุกร รายชุดการฆ่า'!$V:$V,(MATCH(1,($B$2='สุกร รายชุดการฆ่า'!$F:$F)*(Z$4='สุกร รายชุดการฆ่า'!$H:$H),0)))=0,"",INDEX('สุกร รายชุดการฆ่า'!$V:$V,(MATCH(1,($B$2='สุกร รายชุดการฆ่า'!$F:$F)*(Z$4='สุกร รายชุดการฆ่า'!$H:$H),0)))))</f>
        <v/>
      </c>
      <c r="AA18" s="22" t="str">
        <f t="array" ref="AA18">IF(AA4="","",IF(INDEX('สุกร รายชุดการฆ่า'!$V:$V,(MATCH(1,($B$2='สุกร รายชุดการฆ่า'!$F:$F)*(AA$4='สุกร รายชุดการฆ่า'!$H:$H),0)))=0,"",INDEX('สุกร รายชุดการฆ่า'!$V:$V,(MATCH(1,($B$2='สุกร รายชุดการฆ่า'!$F:$F)*(AA$4='สุกร รายชุดการฆ่า'!$H:$H),0)))))</f>
        <v/>
      </c>
      <c r="AB18" s="22" t="str">
        <f t="array" ref="AB18">IF(AB4="","",IF(INDEX('สุกร รายชุดการฆ่า'!$V:$V,(MATCH(1,($B$2='สุกร รายชุดการฆ่า'!$F:$F)*(AB$4='สุกร รายชุดการฆ่า'!$H:$H),0)))=0,"",INDEX('สุกร รายชุดการฆ่า'!$V:$V,(MATCH(1,($B$2='สุกร รายชุดการฆ่า'!$F:$F)*(AB$4='สุกร รายชุดการฆ่า'!$H:$H),0)))))</f>
        <v/>
      </c>
      <c r="AC18" s="22" t="str">
        <f t="array" ref="AC18">IF(AC4="","",IF(INDEX('สุกร รายชุดการฆ่า'!$V:$V,(MATCH(1,($B$2='สุกร รายชุดการฆ่า'!$F:$F)*(AC$4='สุกร รายชุดการฆ่า'!$H:$H),0)))=0,"",INDEX('สุกร รายชุดการฆ่า'!$V:$V,(MATCH(1,($B$2='สุกร รายชุดการฆ่า'!$F:$F)*(AC$4='สุกร รายชุดการฆ่า'!$H:$H),0)))))</f>
        <v/>
      </c>
      <c r="AD18" s="22" t="str">
        <f t="array" ref="AD18">IF(AD4="","",IF(INDEX('สุกร รายชุดการฆ่า'!$V:$V,(MATCH(1,($B$2='สุกร รายชุดการฆ่า'!$F:$F)*(AD$4='สุกร รายชุดการฆ่า'!$H:$H),0)))=0,"",INDEX('สุกร รายชุดการฆ่า'!$V:$V,(MATCH(1,($B$2='สุกร รายชุดการฆ่า'!$F:$F)*(AD$4='สุกร รายชุดการฆ่า'!$H:$H),0)))))</f>
        <v/>
      </c>
      <c r="AE18" s="22" t="str">
        <f t="array" ref="AE18">IF(AE4="","",IF(INDEX('สุกร รายชุดการฆ่า'!$V:$V,(MATCH(1,($B$2='สุกร รายชุดการฆ่า'!$F:$F)*(AE$4='สุกร รายชุดการฆ่า'!$H:$H),0)))=0,"",INDEX('สุกร รายชุดการฆ่า'!$V:$V,(MATCH(1,($B$2='สุกร รายชุดการฆ่า'!$F:$F)*(AE$4='สุกร รายชุดการฆ่า'!$H:$H),0)))))</f>
        <v/>
      </c>
      <c r="AF18" s="35">
        <f t="shared" si="3"/>
        <v>0</v>
      </c>
    </row>
    <row r="19" spans="1:32" ht="21" customHeight="1">
      <c r="A19" s="34" t="s">
        <v>22</v>
      </c>
      <c r="B19" s="22" t="str">
        <f>IF('สุกร เลือกวันที่พิมพ์'!B18&lt;&gt;"",'สุกร เลือกวันที่พิมพ์'!B18,"")</f>
        <v/>
      </c>
      <c r="C19" s="22" t="str">
        <f>IF('สุกร เลือกวันที่พิมพ์'!C18&lt;&gt;"",'สุกร เลือกวันที่พิมพ์'!C18,"")</f>
        <v/>
      </c>
      <c r="D19" s="22" t="str">
        <f>IF('สุกร เลือกวันที่พิมพ์'!D18&lt;&gt;"",'สุกร เลือกวันที่พิมพ์'!D18,"")</f>
        <v/>
      </c>
      <c r="E19" s="22" t="str">
        <f>IF('สุกร เลือกวันที่พิมพ์'!E18&lt;&gt;"",'สุกร เลือกวันที่พิมพ์'!E18,"")</f>
        <v/>
      </c>
      <c r="F19" s="22" t="str">
        <f>IF('สุกร เลือกวันที่พิมพ์'!F18&lt;&gt;"",'สุกร เลือกวันที่พิมพ์'!F18,"")</f>
        <v/>
      </c>
      <c r="G19" s="22" t="str">
        <f>IF('สุกร เลือกวันที่พิมพ์'!G18&lt;&gt;"",'สุกร เลือกวันที่พิมพ์'!G18,"")</f>
        <v/>
      </c>
      <c r="H19" s="35">
        <f t="shared" si="0"/>
        <v>0</v>
      </c>
      <c r="I19" s="34" t="s">
        <v>22</v>
      </c>
      <c r="J19" s="22" t="str">
        <f>IF('สุกร เลือกวันที่พิมพ์'!H18&lt;&gt;"",'สุกร เลือกวันที่พิมพ์'!H18,"")</f>
        <v/>
      </c>
      <c r="K19" s="22" t="str">
        <f>IF('สุกร เลือกวันที่พิมพ์'!I18&lt;&gt;"",'สุกร เลือกวันที่พิมพ์'!I18,"")</f>
        <v/>
      </c>
      <c r="L19" s="22" t="str">
        <f>IF('สุกร เลือกวันที่พิมพ์'!J18&lt;&gt;"",'สุกร เลือกวันที่พิมพ์'!J18,"")</f>
        <v/>
      </c>
      <c r="M19" s="22" t="str">
        <f>IF('สุกร เลือกวันที่พิมพ์'!K18&lt;&gt;"",'สุกร เลือกวันที่พิมพ์'!K18,"")</f>
        <v/>
      </c>
      <c r="N19" s="22" t="str">
        <f>IF('สุกร เลือกวันที่พิมพ์'!L18&lt;&gt;"",'สุกร เลือกวันที่พิมพ์'!L18,"")</f>
        <v/>
      </c>
      <c r="O19" s="22" t="str">
        <f>IF('สุกร เลือกวันที่พิมพ์'!M18&lt;&gt;"",'สุกร เลือกวันที่พิมพ์'!M18,"")</f>
        <v/>
      </c>
      <c r="P19" s="35">
        <f t="shared" si="1"/>
        <v>0</v>
      </c>
      <c r="Q19" s="34" t="s">
        <v>22</v>
      </c>
      <c r="R19" s="22" t="str">
        <f>IF('สุกร เลือกวันที่พิมพ์'!N18&lt;&gt;"",'สุกร เลือกวันที่พิมพ์'!N18,"")</f>
        <v/>
      </c>
      <c r="S19" s="22" t="str">
        <f>IF('สุกร เลือกวันที่พิมพ์'!O18&lt;&gt;"",'สุกร เลือกวันที่พิมพ์'!O18,"")</f>
        <v/>
      </c>
      <c r="T19" s="22" t="str">
        <f>IF('สุกร เลือกวันที่พิมพ์'!P18&lt;&gt;"",'สุกร เลือกวันที่พิมพ์'!P18,"")</f>
        <v/>
      </c>
      <c r="U19" s="22" t="str">
        <f>IF('สุกร เลือกวันที่พิมพ์'!Q18&lt;&gt;"",'สุกร เลือกวันที่พิมพ์'!Q18,"")</f>
        <v/>
      </c>
      <c r="V19" s="22" t="str">
        <f>IF('สุกร เลือกวันที่พิมพ์'!R18&lt;&gt;"",'สุกร เลือกวันที่พิมพ์'!R18,"")</f>
        <v/>
      </c>
      <c r="W19" s="22" t="str">
        <f>IF('สุกร เลือกวันที่พิมพ์'!S18&lt;&gt;"",'สุกร เลือกวันที่พิมพ์'!S18,"")</f>
        <v/>
      </c>
      <c r="X19" s="35">
        <f t="shared" si="2"/>
        <v>0</v>
      </c>
      <c r="Y19" s="34" t="s">
        <v>22</v>
      </c>
      <c r="Z19" s="22" t="str">
        <f>IF('สุกร เลือกวันที่พิมพ์'!T18&lt;&gt;"",'สุกร เลือกวันที่พิมพ์'!T18,"")</f>
        <v/>
      </c>
      <c r="AA19" s="22" t="str">
        <f>IF('สุกร เลือกวันที่พิมพ์'!U18&lt;&gt;"",'สุกร เลือกวันที่พิมพ์'!U18,"")</f>
        <v/>
      </c>
      <c r="AB19" s="22" t="str">
        <f>IF('สุกร เลือกวันที่พิมพ์'!V18&lt;&gt;"",'สุกร เลือกวันที่พิมพ์'!V18,"")</f>
        <v/>
      </c>
      <c r="AC19" s="22" t="str">
        <f>IF('สุกร เลือกวันที่พิมพ์'!W18&lt;&gt;"",'สุกร เลือกวันที่พิมพ์'!W18,"")</f>
        <v/>
      </c>
      <c r="AD19" s="22" t="str">
        <f>IF('สุกร เลือกวันที่พิมพ์'!X18&lt;&gt;"",'สุกร เลือกวันที่พิมพ์'!X18,"")</f>
        <v/>
      </c>
      <c r="AE19" s="22" t="str">
        <f>IF('สุกร เลือกวันที่พิมพ์'!Y18&lt;&gt;"",'สุกร เลือกวันที่พิมพ์'!Y18,"")</f>
        <v/>
      </c>
      <c r="AF19" s="35">
        <f t="shared" si="3"/>
        <v>0</v>
      </c>
    </row>
    <row r="20" spans="1:32" ht="21" customHeight="1">
      <c r="A20" s="37" t="s">
        <v>89</v>
      </c>
      <c r="B20" s="22" t="e">
        <f t="array" ref="B20">IF(B4="","",IF(INDEX('สุกร รายชุดการฆ่า'!$X:$X,(MATCH(1,($B$2='สุกร รายชุดการฆ่า'!$F:$F)*(B$4='สุกร รายชุดการฆ่า'!$H:$H),0)))=0,"",INDEX('สุกร รายชุดการฆ่า'!$X:$X,(MATCH(1,($B$2='สุกร รายชุดการฆ่า'!$F:$F)*(B$4='สุกร รายชุดการฆ่า'!$H:$H),0)))))</f>
        <v>#N/A</v>
      </c>
      <c r="C20" s="22" t="str">
        <f t="array" ref="C20">IF(C4="","",IF(INDEX('สุกร รายชุดการฆ่า'!$X:$X,(MATCH(1,($B$2='สุกร รายชุดการฆ่า'!$F:$F)*(C$4='สุกร รายชุดการฆ่า'!$H:$H),0)))=0,"",INDEX('สุกร รายชุดการฆ่า'!$X:$X,(MATCH(1,($B$2='สุกร รายชุดการฆ่า'!$F:$F)*(C$4='สุกร รายชุดการฆ่า'!$H:$H),0)))))</f>
        <v/>
      </c>
      <c r="D20" s="22" t="str">
        <f t="array" ref="D20">IF(D4="","",IF(INDEX('สุกร รายชุดการฆ่า'!$X:$X,(MATCH(1,($B$2='สุกร รายชุดการฆ่า'!$F:$F)*(D$4='สุกร รายชุดการฆ่า'!$H:$H),0)))=0,"",INDEX('สุกร รายชุดการฆ่า'!$X:$X,(MATCH(1,($B$2='สุกร รายชุดการฆ่า'!$F:$F)*(D$4='สุกร รายชุดการฆ่า'!$H:$H),0)))))</f>
        <v/>
      </c>
      <c r="E20" s="22" t="str">
        <f t="array" ref="E20">IF(E4="","",IF(INDEX('สุกร รายชุดการฆ่า'!$X:$X,(MATCH(1,($B$2='สุกร รายชุดการฆ่า'!$F:$F)*(E$4='สุกร รายชุดการฆ่า'!$H:$H),0)))=0,"",INDEX('สุกร รายชุดการฆ่า'!$X:$X,(MATCH(1,($B$2='สุกร รายชุดการฆ่า'!$F:$F)*(E$4='สุกร รายชุดการฆ่า'!$H:$H),0)))))</f>
        <v/>
      </c>
      <c r="F20" s="22" t="str">
        <f t="array" ref="F20">IF(F4="","",IF(INDEX('สุกร รายชุดการฆ่า'!$X:$X,(MATCH(1,($B$2='สุกร รายชุดการฆ่า'!$F:$F)*(F$4='สุกร รายชุดการฆ่า'!$H:$H),0)))=0,"",INDEX('สุกร รายชุดการฆ่า'!$X:$X,(MATCH(1,($B$2='สุกร รายชุดการฆ่า'!$F:$F)*(F$4='สุกร รายชุดการฆ่า'!$H:$H),0)))))</f>
        <v/>
      </c>
      <c r="G20" s="22" t="str">
        <f t="array" ref="G20">IF(G4="","",IF(INDEX('สุกร รายชุดการฆ่า'!$X:$X,(MATCH(1,($B$2='สุกร รายชุดการฆ่า'!$F:$F)*(G$4='สุกร รายชุดการฆ่า'!$H:$H),0)))=0,"",INDEX('สุกร รายชุดการฆ่า'!$X:$X,(MATCH(1,($B$2='สุกร รายชุดการฆ่า'!$F:$F)*(G$4='สุกร รายชุดการฆ่า'!$H:$H),0)))))</f>
        <v/>
      </c>
      <c r="H20" s="35"/>
      <c r="I20" s="37" t="s">
        <v>89</v>
      </c>
      <c r="J20" s="22" t="str">
        <f t="array" ref="J20">IF(J4="","",IF(INDEX('สุกร รายชุดการฆ่า'!$X:$X,(MATCH(1,($B$2='สุกร รายชุดการฆ่า'!$F:$F)*(J$4='สุกร รายชุดการฆ่า'!$H:$H),0)))=0,"",INDEX('สุกร รายชุดการฆ่า'!$X:$X,(MATCH(1,($B$2='สุกร รายชุดการฆ่า'!$F:$F)*(J$4='สุกร รายชุดการฆ่า'!$H:$H),0)))))</f>
        <v/>
      </c>
      <c r="K20" s="22" t="str">
        <f t="array" ref="K20">IF(K4="","",IF(INDEX('สุกร รายชุดการฆ่า'!$X:$X,(MATCH(1,($B$2='สุกร รายชุดการฆ่า'!$F:$F)*(K$4='สุกร รายชุดการฆ่า'!$H:$H),0)))=0,"",INDEX('สุกร รายชุดการฆ่า'!$X:$X,(MATCH(1,($B$2='สุกร รายชุดการฆ่า'!$F:$F)*(K$4='สุกร รายชุดการฆ่า'!$H:$H),0)))))</f>
        <v/>
      </c>
      <c r="L20" s="22" t="str">
        <f t="array" ref="L20">IF(L4="","",IF(INDEX('สุกร รายชุดการฆ่า'!$X:$X,(MATCH(1,($B$2='สุกร รายชุดการฆ่า'!$F:$F)*(L$4='สุกร รายชุดการฆ่า'!$H:$H),0)))=0,"",INDEX('สุกร รายชุดการฆ่า'!$X:$X,(MATCH(1,($B$2='สุกร รายชุดการฆ่า'!$F:$F)*(L$4='สุกร รายชุดการฆ่า'!$H:$H),0)))))</f>
        <v/>
      </c>
      <c r="M20" s="22" t="str">
        <f t="array" ref="M20">IF(M4="","",IF(INDEX('สุกร รายชุดการฆ่า'!$X:$X,(MATCH(1,($B$2='สุกร รายชุดการฆ่า'!$F:$F)*(M$4='สุกร รายชุดการฆ่า'!$H:$H),0)))=0,"",INDEX('สุกร รายชุดการฆ่า'!$X:$X,(MATCH(1,($B$2='สุกร รายชุดการฆ่า'!$F:$F)*(M$4='สุกร รายชุดการฆ่า'!$H:$H),0)))))</f>
        <v/>
      </c>
      <c r="N20" s="22" t="str">
        <f t="array" ref="N20">IF(N4="","",IF(INDEX('สุกร รายชุดการฆ่า'!$X:$X,(MATCH(1,($B$2='สุกร รายชุดการฆ่า'!$F:$F)*(N$4='สุกร รายชุดการฆ่า'!$H:$H),0)))=0,"",INDEX('สุกร รายชุดการฆ่า'!$X:$X,(MATCH(1,($B$2='สุกร รายชุดการฆ่า'!$F:$F)*(N$4='สุกร รายชุดการฆ่า'!$H:$H),0)))))</f>
        <v/>
      </c>
      <c r="O20" s="22" t="str">
        <f t="array" ref="O20">IF(O4="","",IF(INDEX('สุกร รายชุดการฆ่า'!$X:$X,(MATCH(1,($B$2='สุกร รายชุดการฆ่า'!$F:$F)*(O$4='สุกร รายชุดการฆ่า'!$H:$H),0)))=0,"",INDEX('สุกร รายชุดการฆ่า'!$X:$X,(MATCH(1,($B$2='สุกร รายชุดการฆ่า'!$F:$F)*(O$4='สุกร รายชุดการฆ่า'!$H:$H),0)))))</f>
        <v/>
      </c>
      <c r="P20" s="35"/>
      <c r="Q20" s="37" t="s">
        <v>89</v>
      </c>
      <c r="R20" s="22" t="str">
        <f t="array" ref="R20">IF(R4="","",IF(INDEX('สุกร รายชุดการฆ่า'!$X:$X,(MATCH(1,($B$2='สุกร รายชุดการฆ่า'!$F:$F)*(R$4='สุกร รายชุดการฆ่า'!$H:$H),0)))=0,"",INDEX('สุกร รายชุดการฆ่า'!$X:$X,(MATCH(1,($B$2='สุกร รายชุดการฆ่า'!$F:$F)*(R$4='สุกร รายชุดการฆ่า'!$H:$H),0)))))</f>
        <v/>
      </c>
      <c r="S20" s="22" t="str">
        <f t="array" ref="S20">IF(S4="","",IF(INDEX('สุกร รายชุดการฆ่า'!$X:$X,(MATCH(1,($B$2='สุกร รายชุดการฆ่า'!$F:$F)*(S$4='สุกร รายชุดการฆ่า'!$H:$H),0)))=0,"",INDEX('สุกร รายชุดการฆ่า'!$X:$X,(MATCH(1,($B$2='สุกร รายชุดการฆ่า'!$F:$F)*(S$4='สุกร รายชุดการฆ่า'!$H:$H),0)))))</f>
        <v/>
      </c>
      <c r="T20" s="22" t="str">
        <f t="array" ref="T20">IF(T4="","",IF(INDEX('สุกร รายชุดการฆ่า'!$X:$X,(MATCH(1,($B$2='สุกร รายชุดการฆ่า'!$F:$F)*(T$4='สุกร รายชุดการฆ่า'!$H:$H),0)))=0,"",INDEX('สุกร รายชุดการฆ่า'!$X:$X,(MATCH(1,($B$2='สุกร รายชุดการฆ่า'!$F:$F)*(T$4='สุกร รายชุดการฆ่า'!$H:$H),0)))))</f>
        <v/>
      </c>
      <c r="U20" s="22" t="str">
        <f t="array" ref="U20">IF(U4="","",IF(INDEX('สุกร รายชุดการฆ่า'!$X:$X,(MATCH(1,($B$2='สุกร รายชุดการฆ่า'!$F:$F)*(U$4='สุกร รายชุดการฆ่า'!$H:$H),0)))=0,"",INDEX('สุกร รายชุดการฆ่า'!$X:$X,(MATCH(1,($B$2='สุกร รายชุดการฆ่า'!$F:$F)*(U$4='สุกร รายชุดการฆ่า'!$H:$H),0)))))</f>
        <v/>
      </c>
      <c r="V20" s="22" t="str">
        <f t="array" ref="V20">IF(V4="","",IF(INDEX('สุกร รายชุดการฆ่า'!$X:$X,(MATCH(1,($B$2='สุกร รายชุดการฆ่า'!$F:$F)*(V$4='สุกร รายชุดการฆ่า'!$H:$H),0)))=0,"",INDEX('สุกร รายชุดการฆ่า'!$X:$X,(MATCH(1,($B$2='สุกร รายชุดการฆ่า'!$F:$F)*(V$4='สุกร รายชุดการฆ่า'!$H:$H),0)))))</f>
        <v/>
      </c>
      <c r="W20" s="22" t="str">
        <f t="array" ref="W20">IF(W4="","",IF(INDEX('สุกร รายชุดการฆ่า'!$X:$X,(MATCH(1,($B$2='สุกร รายชุดการฆ่า'!$F:$F)*(W$4='สุกร รายชุดการฆ่า'!$H:$H),0)))=0,"",INDEX('สุกร รายชุดการฆ่า'!$X:$X,(MATCH(1,($B$2='สุกร รายชุดการฆ่า'!$F:$F)*(W$4='สุกร รายชุดการฆ่า'!$H:$H),0)))))</f>
        <v/>
      </c>
      <c r="X20" s="35"/>
      <c r="Y20" s="37" t="s">
        <v>89</v>
      </c>
      <c r="Z20" s="22" t="str">
        <f t="array" ref="Z20">IF(Z4="","",IF(INDEX('สุกร รายชุดการฆ่า'!$X:$X,(MATCH(1,($B$2='สุกร รายชุดการฆ่า'!$F:$F)*(Z$4='สุกร รายชุดการฆ่า'!$H:$H),0)))=0,"",INDEX('สุกร รายชุดการฆ่า'!$X:$X,(MATCH(1,($B$2='สุกร รายชุดการฆ่า'!$F:$F)*(Z$4='สุกร รายชุดการฆ่า'!$H:$H),0)))))</f>
        <v/>
      </c>
      <c r="AA20" s="22" t="str">
        <f t="array" ref="AA20">IF(AA4="","",IF(INDEX('สุกร รายชุดการฆ่า'!$X:$X,(MATCH(1,($B$2='สุกร รายชุดการฆ่า'!$F:$F)*(AA$4='สุกร รายชุดการฆ่า'!$H:$H),0)))=0,"",INDEX('สุกร รายชุดการฆ่า'!$X:$X,(MATCH(1,($B$2='สุกร รายชุดการฆ่า'!$F:$F)*(AA$4='สุกร รายชุดการฆ่า'!$H:$H),0)))))</f>
        <v/>
      </c>
      <c r="AB20" s="22" t="str">
        <f t="array" ref="AB20">IF(AB4="","",IF(INDEX('สุกร รายชุดการฆ่า'!$X:$X,(MATCH(1,($B$2='สุกร รายชุดการฆ่า'!$F:$F)*(AB$4='สุกร รายชุดการฆ่า'!$H:$H),0)))=0,"",INDEX('สุกร รายชุดการฆ่า'!$X:$X,(MATCH(1,($B$2='สุกร รายชุดการฆ่า'!$F:$F)*(AB$4='สุกร รายชุดการฆ่า'!$H:$H),0)))))</f>
        <v/>
      </c>
      <c r="AC20" s="22" t="str">
        <f t="array" ref="AC20">IF(AC4="","",IF(INDEX('สุกร รายชุดการฆ่า'!$X:$X,(MATCH(1,($B$2='สุกร รายชุดการฆ่า'!$F:$F)*(AC$4='สุกร รายชุดการฆ่า'!$H:$H),0)))=0,"",INDEX('สุกร รายชุดการฆ่า'!$X:$X,(MATCH(1,($B$2='สุกร รายชุดการฆ่า'!$F:$F)*(AC$4='สุกร รายชุดการฆ่า'!$H:$H),0)))))</f>
        <v/>
      </c>
      <c r="AD20" s="22" t="str">
        <f t="array" ref="AD20">IF(AD4="","",IF(INDEX('สุกร รายชุดการฆ่า'!$X:$X,(MATCH(1,($B$2='สุกร รายชุดการฆ่า'!$F:$F)*(AD$4='สุกร รายชุดการฆ่า'!$H:$H),0)))=0,"",INDEX('สุกร รายชุดการฆ่า'!$X:$X,(MATCH(1,($B$2='สุกร รายชุดการฆ่า'!$F:$F)*(AD$4='สุกร รายชุดการฆ่า'!$H:$H),0)))))</f>
        <v/>
      </c>
      <c r="AE20" s="22" t="str">
        <f t="array" ref="AE20">IF(AE4="","",IF(INDEX('สุกร รายชุดการฆ่า'!$X:$X,(MATCH(1,($B$2='สุกร รายชุดการฆ่า'!$F:$F)*(AE$4='สุกร รายชุดการฆ่า'!$H:$H),0)))=0,"",INDEX('สุกร รายชุดการฆ่า'!$X:$X,(MATCH(1,($B$2='สุกร รายชุดการฆ่า'!$F:$F)*(AE$4='สุกร รายชุดการฆ่า'!$H:$H),0)))))</f>
        <v/>
      </c>
      <c r="AF20" s="35">
        <f t="shared" si="3"/>
        <v>0</v>
      </c>
    </row>
    <row r="21" spans="1:32" ht="21" customHeight="1">
      <c r="A21" s="38"/>
      <c r="B21" s="29"/>
      <c r="C21" s="29"/>
      <c r="D21" s="29"/>
      <c r="E21" s="29"/>
      <c r="F21" s="29"/>
      <c r="G21" s="29"/>
      <c r="H21" s="39"/>
      <c r="I21" s="38"/>
      <c r="J21" s="29"/>
      <c r="K21" s="29"/>
      <c r="L21" s="29"/>
      <c r="M21" s="29"/>
      <c r="N21" s="29"/>
      <c r="O21" s="29"/>
      <c r="P21" s="39"/>
      <c r="Q21" s="38"/>
      <c r="R21" s="29"/>
      <c r="S21" s="29"/>
      <c r="T21" s="29"/>
      <c r="U21" s="29"/>
      <c r="V21" s="29"/>
      <c r="W21" s="29"/>
      <c r="X21" s="39"/>
      <c r="Y21" s="38"/>
      <c r="Z21" s="29"/>
      <c r="AA21" s="29"/>
      <c r="AB21" s="29"/>
      <c r="AC21" s="29"/>
      <c r="AD21" s="29"/>
      <c r="AE21" s="29"/>
      <c r="AF21" s="39"/>
    </row>
    <row r="22" spans="1:32" ht="21" customHeight="1">
      <c r="A22" s="69" t="s">
        <v>90</v>
      </c>
      <c r="B22" s="69"/>
      <c r="C22" s="69"/>
      <c r="D22" s="69"/>
      <c r="E22" s="69"/>
      <c r="F22" s="69"/>
      <c r="G22" s="69"/>
      <c r="H22" s="69"/>
      <c r="I22" s="69" t="s">
        <v>90</v>
      </c>
      <c r="J22" s="69"/>
      <c r="K22" s="69"/>
      <c r="L22" s="69"/>
      <c r="M22" s="69"/>
      <c r="N22" s="69"/>
      <c r="O22" s="69"/>
      <c r="P22" s="69"/>
      <c r="Q22" s="69" t="s">
        <v>90</v>
      </c>
      <c r="R22" s="69"/>
      <c r="S22" s="69"/>
      <c r="T22" s="69"/>
      <c r="U22" s="69"/>
      <c r="V22" s="69"/>
      <c r="W22" s="69"/>
      <c r="X22" s="69"/>
      <c r="Y22" s="69" t="s">
        <v>90</v>
      </c>
      <c r="Z22" s="69"/>
      <c r="AA22" s="69"/>
      <c r="AB22" s="69"/>
      <c r="AC22" s="69"/>
      <c r="AD22" s="69"/>
      <c r="AE22" s="69"/>
      <c r="AF22" s="69"/>
    </row>
    <row r="23" spans="1:32" ht="21" customHeight="1">
      <c r="A23" s="69" t="s">
        <v>91</v>
      </c>
      <c r="B23" s="69"/>
      <c r="C23" s="69"/>
      <c r="D23" s="69"/>
      <c r="E23" s="69"/>
      <c r="F23" s="69"/>
      <c r="G23" s="69"/>
      <c r="H23" s="69"/>
      <c r="I23" s="69" t="s">
        <v>91</v>
      </c>
      <c r="J23" s="69"/>
      <c r="K23" s="69"/>
      <c r="L23" s="69"/>
      <c r="M23" s="69"/>
      <c r="N23" s="69"/>
      <c r="O23" s="69"/>
      <c r="P23" s="69"/>
      <c r="Q23" s="69" t="s">
        <v>91</v>
      </c>
      <c r="R23" s="69"/>
      <c r="S23" s="69"/>
      <c r="T23" s="69"/>
      <c r="U23" s="69"/>
      <c r="V23" s="69"/>
      <c r="W23" s="69"/>
      <c r="X23" s="69"/>
      <c r="Y23" s="69" t="s">
        <v>91</v>
      </c>
      <c r="Z23" s="69"/>
      <c r="AA23" s="69"/>
      <c r="AB23" s="69"/>
      <c r="AC23" s="69"/>
      <c r="AD23" s="69"/>
      <c r="AE23" s="69"/>
      <c r="AF23" s="69"/>
    </row>
    <row r="24" spans="1:32" ht="21" customHeight="1">
      <c r="A24" s="69" t="s">
        <v>92</v>
      </c>
      <c r="B24" s="69"/>
      <c r="C24" s="69"/>
      <c r="D24" s="69"/>
      <c r="E24" s="69"/>
      <c r="F24" s="69"/>
      <c r="G24" s="69"/>
      <c r="H24" s="69"/>
      <c r="I24" s="69" t="s">
        <v>92</v>
      </c>
      <c r="J24" s="69"/>
      <c r="K24" s="69"/>
      <c r="L24" s="69"/>
      <c r="M24" s="69"/>
      <c r="N24" s="69"/>
      <c r="O24" s="69"/>
      <c r="P24" s="69"/>
      <c r="Q24" s="69" t="s">
        <v>92</v>
      </c>
      <c r="R24" s="69"/>
      <c r="S24" s="69"/>
      <c r="T24" s="69"/>
      <c r="U24" s="69"/>
      <c r="V24" s="69"/>
      <c r="W24" s="69"/>
      <c r="X24" s="69"/>
      <c r="Y24" s="69" t="s">
        <v>92</v>
      </c>
      <c r="Z24" s="69"/>
      <c r="AA24" s="69"/>
      <c r="AB24" s="69"/>
      <c r="AC24" s="69"/>
      <c r="AD24" s="69"/>
      <c r="AE24" s="69"/>
      <c r="AF24" s="69"/>
    </row>
    <row r="25" spans="1:32" ht="21" customHeight="1">
      <c r="A25" s="20" t="s">
        <v>93</v>
      </c>
      <c r="B25" s="20"/>
      <c r="C25" s="20"/>
      <c r="D25" s="20"/>
      <c r="E25" s="20"/>
      <c r="F25" s="20"/>
      <c r="G25" s="20"/>
      <c r="H25" s="19"/>
      <c r="I25" s="20" t="s">
        <v>93</v>
      </c>
      <c r="J25" s="20"/>
      <c r="K25" s="20"/>
      <c r="L25" s="20"/>
      <c r="M25" s="20"/>
      <c r="N25" s="20"/>
      <c r="O25" s="20"/>
      <c r="P25" s="19"/>
      <c r="Q25" s="20" t="s">
        <v>93</v>
      </c>
      <c r="R25" s="20"/>
      <c r="S25" s="20"/>
      <c r="T25" s="20"/>
      <c r="U25" s="20"/>
      <c r="V25" s="20"/>
      <c r="W25" s="20"/>
      <c r="X25" s="19"/>
      <c r="Y25" s="20" t="s">
        <v>93</v>
      </c>
      <c r="Z25" s="20"/>
      <c r="AA25" s="20"/>
      <c r="AB25" s="20"/>
      <c r="AC25" s="20"/>
      <c r="AD25" s="20"/>
      <c r="AE25" s="20"/>
      <c r="AF25" s="19"/>
    </row>
  </sheetData>
  <sheetProtection algorithmName="SHA-512" hashValue="03D42SL+JcWAr8uyP3G3G0R86bQhA12sEPzKvXZRSrPTaKjlmTMs3DtUKuHr2vTpjQf1keS5JblPQ50Su07Q3g==" saltValue="ZzIhNpXzg3H1biYxXdaRaA==" spinCount="100000" sheet="1" objects="1" scenarios="1"/>
  <mergeCells count="24">
    <mergeCell ref="A24:H24"/>
    <mergeCell ref="I24:P24"/>
    <mergeCell ref="Q24:X24"/>
    <mergeCell ref="Y24:AF24"/>
    <mergeCell ref="H3:H5"/>
    <mergeCell ref="P3:P5"/>
    <mergeCell ref="X3:X5"/>
    <mergeCell ref="AF3:AF5"/>
    <mergeCell ref="A22:H22"/>
    <mergeCell ref="I22:P22"/>
    <mergeCell ref="Q22:X22"/>
    <mergeCell ref="Y22:AF22"/>
    <mergeCell ref="A23:H23"/>
    <mergeCell ref="I23:P23"/>
    <mergeCell ref="Q23:X23"/>
    <mergeCell ref="Y23:AF23"/>
    <mergeCell ref="A1:H1"/>
    <mergeCell ref="I1:P1"/>
    <mergeCell ref="Q1:X1"/>
    <mergeCell ref="Y1:AF1"/>
    <mergeCell ref="C2:E2"/>
    <mergeCell ref="K2:M2"/>
    <mergeCell ref="S2:U2"/>
    <mergeCell ref="AA2:AC2"/>
  </mergeCells>
  <pageMargins left="0.31496062992126" right="0" top="0.74803149606299202" bottom="0.74803149606299202" header="0.31496062992126" footer="0.31496062992126"/>
  <pageSetup paperSize="9" scale="92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G30"/>
  <sheetViews>
    <sheetView zoomScale="70" zoomScaleNormal="70" workbookViewId="0">
      <selection sqref="A1:H1"/>
    </sheetView>
  </sheetViews>
  <sheetFormatPr defaultColWidth="9" defaultRowHeight="21" customHeight="1"/>
  <cols>
    <col min="1" max="1" width="29.125" style="15" customWidth="1"/>
    <col min="2" max="8" width="9.75" style="16" customWidth="1"/>
    <col min="9" max="9" width="27.375" style="16" customWidth="1"/>
    <col min="10" max="16" width="9.75" style="16" customWidth="1"/>
    <col min="17" max="17" width="29.375" style="16" customWidth="1"/>
    <col min="18" max="24" width="9.75" style="16" customWidth="1"/>
    <col min="25" max="25" width="27.5" style="16" customWidth="1"/>
    <col min="26" max="32" width="9.75" style="16" customWidth="1"/>
    <col min="33" max="16384" width="9" style="16"/>
  </cols>
  <sheetData>
    <row r="1" spans="1:33" ht="21" customHeight="1">
      <c r="A1" s="67" t="s">
        <v>94</v>
      </c>
      <c r="B1" s="67"/>
      <c r="C1" s="67"/>
      <c r="D1" s="67"/>
      <c r="E1" s="67"/>
      <c r="F1" s="67"/>
      <c r="G1" s="67"/>
      <c r="H1" s="67"/>
      <c r="I1" s="67" t="s">
        <v>94</v>
      </c>
      <c r="J1" s="67"/>
      <c r="K1" s="67"/>
      <c r="L1" s="67"/>
      <c r="M1" s="67"/>
      <c r="N1" s="67"/>
      <c r="O1" s="67"/>
      <c r="P1" s="67"/>
      <c r="Q1" s="67" t="s">
        <v>94</v>
      </c>
      <c r="R1" s="67"/>
      <c r="S1" s="67"/>
      <c r="T1" s="67"/>
      <c r="U1" s="67"/>
      <c r="V1" s="67"/>
      <c r="W1" s="67"/>
      <c r="X1" s="67"/>
      <c r="Y1" s="67" t="s">
        <v>94</v>
      </c>
      <c r="Z1" s="67"/>
      <c r="AA1" s="67"/>
      <c r="AB1" s="67"/>
      <c r="AC1" s="67"/>
      <c r="AD1" s="67"/>
      <c r="AE1" s="67"/>
      <c r="AF1" s="67"/>
      <c r="AG1" s="15"/>
    </row>
    <row r="2" spans="1:33" ht="21" customHeight="1">
      <c r="A2" s="17" t="s">
        <v>79</v>
      </c>
      <c r="B2" s="18" t="str">
        <f>'สุกร เลือกวันที่พิมพ์'!B1</f>
        <v>(blank)</v>
      </c>
      <c r="C2" s="69" t="str">
        <f>"ชื่อโรงฆ่าสัตว์"&amp;"  "&amp;'สุกร รายชุดการฆ่า'!C2</f>
        <v xml:space="preserve">ชื่อโรงฆ่าสัตว์  </v>
      </c>
      <c r="D2" s="69"/>
      <c r="E2" s="69"/>
      <c r="F2" s="20" t="str">
        <f>"เลขที่ใบอนุญาตฯ"&amp;"  "&amp;'สุกร รายชุดการฆ่า'!E2</f>
        <v xml:space="preserve">เลขที่ใบอนุญาตฯ  </v>
      </c>
      <c r="G2" s="20"/>
      <c r="H2" s="20"/>
      <c r="I2" s="17" t="s">
        <v>79</v>
      </c>
      <c r="J2" s="18" t="str">
        <f>'สุกร เลือกวันที่พิมพ์'!B1</f>
        <v>(blank)</v>
      </c>
      <c r="K2" s="69" t="str">
        <f>"ชื่อโรงฆ่าสัตว์"&amp;"  "&amp;'สุกร รายชุดการฆ่า'!C2</f>
        <v xml:space="preserve">ชื่อโรงฆ่าสัตว์  </v>
      </c>
      <c r="L2" s="69"/>
      <c r="M2" s="69"/>
      <c r="N2" s="20" t="str">
        <f>"เลขที่ใบอนุญาตฯ"&amp;"  "&amp;'สุกร รายชุดการฆ่า'!E2</f>
        <v xml:space="preserve">เลขที่ใบอนุญาตฯ  </v>
      </c>
      <c r="O2" s="20"/>
      <c r="P2" s="20"/>
      <c r="Q2" s="17" t="s">
        <v>79</v>
      </c>
      <c r="R2" s="18" t="str">
        <f>'สุกร เลือกวันที่พิมพ์'!B1</f>
        <v>(blank)</v>
      </c>
      <c r="S2" s="69" t="str">
        <f>"ชื่อโรงฆ่าสัตว์"&amp;"  "&amp;'สุกร รายชุดการฆ่า'!$C$2</f>
        <v xml:space="preserve">ชื่อโรงฆ่าสัตว์  </v>
      </c>
      <c r="T2" s="69"/>
      <c r="U2" s="69"/>
      <c r="V2" s="20" t="str">
        <f>"เลขที่ใบอนุญาตฯ"&amp;"  "&amp;'สุกร รายชุดการฆ่า'!$E$2</f>
        <v xml:space="preserve">เลขที่ใบอนุญาตฯ  </v>
      </c>
      <c r="W2" s="20"/>
      <c r="X2" s="20"/>
      <c r="Y2" s="17" t="s">
        <v>79</v>
      </c>
      <c r="Z2" s="18" t="str">
        <f>'สุกร เลือกวันที่พิมพ์'!B1</f>
        <v>(blank)</v>
      </c>
      <c r="AA2" s="69" t="str">
        <f>"ชื่อโรงฆ่าสัตว์"&amp;"  "&amp;'สุกร รายชุดการฆ่า'!$C$2</f>
        <v xml:space="preserve">ชื่อโรงฆ่าสัตว์  </v>
      </c>
      <c r="AB2" s="69"/>
      <c r="AC2" s="69"/>
      <c r="AD2" s="20" t="str">
        <f>"เลขที่ใบอนุญาตฯ"&amp;"  "&amp;'สุกร รายชุดการฆ่า'!$E$2</f>
        <v xml:space="preserve">เลขที่ใบอนุญาตฯ  </v>
      </c>
      <c r="AE2" s="20"/>
      <c r="AF2" s="20"/>
    </row>
    <row r="3" spans="1:33">
      <c r="A3" s="21" t="s">
        <v>6</v>
      </c>
      <c r="B3" s="22">
        <f>IF(B4&lt;&gt;"",1,"")</f>
        <v>1</v>
      </c>
      <c r="C3" s="22" t="str">
        <f>IF(C4&lt;&gt;"",2,"")</f>
        <v/>
      </c>
      <c r="D3" s="22" t="str">
        <f>IF(D4&lt;&gt;"",3,"")</f>
        <v/>
      </c>
      <c r="E3" s="22" t="str">
        <f>IF(E4&lt;&gt;"",4,"")</f>
        <v/>
      </c>
      <c r="F3" s="22" t="str">
        <f>IF(F4&lt;&gt;"",5,"")</f>
        <v/>
      </c>
      <c r="G3" s="22" t="str">
        <f>IF(G4&lt;&gt;"",6,"")</f>
        <v/>
      </c>
      <c r="H3" s="70" t="s">
        <v>80</v>
      </c>
      <c r="I3" s="21" t="s">
        <v>6</v>
      </c>
      <c r="J3" s="22" t="str">
        <f>IF(J4&lt;&gt;"",7,"")</f>
        <v/>
      </c>
      <c r="K3" s="22" t="str">
        <f>IF(K4&lt;&gt;"",8,"")</f>
        <v/>
      </c>
      <c r="L3" s="22" t="str">
        <f>IF(L4&lt;&gt;"",9,"")</f>
        <v/>
      </c>
      <c r="M3" s="22" t="str">
        <f>IF(M4&lt;&gt;"",10,"")</f>
        <v/>
      </c>
      <c r="N3" s="22" t="str">
        <f>IF(N4&lt;&gt;"",11,"")</f>
        <v/>
      </c>
      <c r="O3" s="22" t="str">
        <f>IF(O4&lt;&gt;"",12,"")</f>
        <v/>
      </c>
      <c r="P3" s="70" t="s">
        <v>80</v>
      </c>
      <c r="Q3" s="21" t="s">
        <v>6</v>
      </c>
      <c r="R3" s="22" t="str">
        <f>IF(R4&lt;&gt;"",13,"")</f>
        <v/>
      </c>
      <c r="S3" s="22" t="str">
        <f>IF(S4&lt;&gt;"",14,"")</f>
        <v/>
      </c>
      <c r="T3" s="22" t="str">
        <f>IF(T4&lt;&gt;"",15,"")</f>
        <v/>
      </c>
      <c r="U3" s="22" t="str">
        <f>IF(U4&lt;&gt;"",16,"")</f>
        <v/>
      </c>
      <c r="V3" s="22" t="str">
        <f>IF(V4&lt;&gt;"",17,"")</f>
        <v/>
      </c>
      <c r="W3" s="22" t="str">
        <f>IF(W4&lt;&gt;"",18,"")</f>
        <v/>
      </c>
      <c r="X3" s="70" t="s">
        <v>80</v>
      </c>
      <c r="Y3" s="21" t="s">
        <v>6</v>
      </c>
      <c r="Z3" s="22" t="str">
        <f>IF(Z4&lt;&gt;"",19,"")</f>
        <v/>
      </c>
      <c r="AA3" s="22" t="str">
        <f>IF(AA4&lt;&gt;"",20,"")</f>
        <v/>
      </c>
      <c r="AB3" s="22" t="str">
        <f>IF(AB4&lt;&gt;"",21,"")</f>
        <v/>
      </c>
      <c r="AC3" s="22" t="str">
        <f>IF(AC4&lt;&gt;"",22,"")</f>
        <v/>
      </c>
      <c r="AD3" s="22" t="str">
        <f>IF(AD4&lt;&gt;"",23,"")</f>
        <v/>
      </c>
      <c r="AE3" s="22" t="str">
        <f>IF(AE4&lt;&gt;"",24,"")</f>
        <v/>
      </c>
      <c r="AF3" s="70" t="s">
        <v>80</v>
      </c>
    </row>
    <row r="4" spans="1:33" ht="22.5" customHeight="1">
      <c r="A4" s="23" t="s">
        <v>7</v>
      </c>
      <c r="B4" s="22" t="str">
        <f>IF('สุกร เลือกวันที่พิมพ์'!B3&lt;&gt;"",'สุกร เลือกวันที่พิมพ์'!B3,"")</f>
        <v>(blank)</v>
      </c>
      <c r="C4" s="22" t="str">
        <f>IF('สุกร เลือกวันที่พิมพ์'!C3&lt;&gt;"",'สุกร เลือกวันที่พิมพ์'!C3,"")</f>
        <v/>
      </c>
      <c r="D4" s="22" t="str">
        <f>IF('สุกร เลือกวันที่พิมพ์'!D3&lt;&gt;"",'สุกร เลือกวันที่พิมพ์'!D3,"")</f>
        <v/>
      </c>
      <c r="E4" s="22" t="str">
        <f>IF('สุกร เลือกวันที่พิมพ์'!E3&lt;&gt;"",'สุกร เลือกวันที่พิมพ์'!E3,"")</f>
        <v/>
      </c>
      <c r="F4" s="22" t="str">
        <f>IF('สุกร เลือกวันที่พิมพ์'!F3&lt;&gt;"",'สุกร เลือกวันที่พิมพ์'!F3,"")</f>
        <v/>
      </c>
      <c r="G4" s="22" t="str">
        <f>IF('สุกร เลือกวันที่พิมพ์'!G3&lt;&gt;"",'สุกร เลือกวันที่พิมพ์'!G3,"")</f>
        <v/>
      </c>
      <c r="H4" s="71"/>
      <c r="I4" s="23" t="s">
        <v>7</v>
      </c>
      <c r="J4" s="22" t="str">
        <f>IF('สุกร เลือกวันที่พิมพ์'!H3&lt;&gt;"",'สุกร เลือกวันที่พิมพ์'!H3,"")</f>
        <v/>
      </c>
      <c r="K4" s="22" t="str">
        <f>IF('สุกร เลือกวันที่พิมพ์'!I3&lt;&gt;"",'สุกร เลือกวันที่พิมพ์'!I3,"")</f>
        <v/>
      </c>
      <c r="L4" s="22" t="str">
        <f>IF('สุกร เลือกวันที่พิมพ์'!J3&lt;&gt;"",'สุกร เลือกวันที่พิมพ์'!J3,"")</f>
        <v/>
      </c>
      <c r="M4" s="22" t="str">
        <f>IF('สุกร เลือกวันที่พิมพ์'!K3&lt;&gt;"",'สุกร เลือกวันที่พิมพ์'!K3,"")</f>
        <v/>
      </c>
      <c r="N4" s="22" t="str">
        <f>IF('สุกร เลือกวันที่พิมพ์'!L3&lt;&gt;"",'สุกร เลือกวันที่พิมพ์'!L3,"")</f>
        <v/>
      </c>
      <c r="O4" s="22" t="str">
        <f>IF('สุกร เลือกวันที่พิมพ์'!M3&lt;&gt;"",'สุกร เลือกวันที่พิมพ์'!M3,"")</f>
        <v/>
      </c>
      <c r="P4" s="71"/>
      <c r="Q4" s="23" t="s">
        <v>7</v>
      </c>
      <c r="R4" s="22" t="str">
        <f>IF('สุกร เลือกวันที่พิมพ์'!N3&lt;&gt;"",'สุกร เลือกวันที่พิมพ์'!N3,"")</f>
        <v/>
      </c>
      <c r="S4" s="22" t="str">
        <f>IF('สุกร เลือกวันที่พิมพ์'!O3&lt;&gt;"",'สุกร เลือกวันที่พิมพ์'!O3,"")</f>
        <v/>
      </c>
      <c r="T4" s="22" t="str">
        <f>IF('สุกร เลือกวันที่พิมพ์'!P3&lt;&gt;"",'สุกร เลือกวันที่พิมพ์'!P3,"")</f>
        <v/>
      </c>
      <c r="U4" s="22" t="str">
        <f>IF('สุกร เลือกวันที่พิมพ์'!Q3&lt;&gt;"",'สุกร เลือกวันที่พิมพ์'!Q3,"")</f>
        <v/>
      </c>
      <c r="V4" s="22" t="str">
        <f>IF('สุกร เลือกวันที่พิมพ์'!R3&lt;&gt;"",'สุกร เลือกวันที่พิมพ์'!R3,"")</f>
        <v/>
      </c>
      <c r="W4" s="22" t="str">
        <f>IF('สุกร เลือกวันที่พิมพ์'!S3&lt;&gt;"",'สุกร เลือกวันที่พิมพ์'!S3,"")</f>
        <v/>
      </c>
      <c r="X4" s="71"/>
      <c r="Y4" s="23" t="s">
        <v>7</v>
      </c>
      <c r="Z4" s="22" t="str">
        <f>IF('สุกร เลือกวันที่พิมพ์'!T3&lt;&gt;"",'สุกร เลือกวันที่พิมพ์'!T3,"")</f>
        <v/>
      </c>
      <c r="AA4" s="22" t="str">
        <f>IF('สุกร เลือกวันที่พิมพ์'!U3&lt;&gt;"",'สุกร เลือกวันที่พิมพ์'!U3,"")</f>
        <v/>
      </c>
      <c r="AB4" s="22" t="str">
        <f>IF('สุกร เลือกวันที่พิมพ์'!V3&lt;&gt;"",'สุกร เลือกวันที่พิมพ์'!V3,"")</f>
        <v/>
      </c>
      <c r="AC4" s="22" t="str">
        <f>IF('สุกร เลือกวันที่พิมพ์'!W3&lt;&gt;"",'สุกร เลือกวันที่พิมพ์'!W3,"")</f>
        <v/>
      </c>
      <c r="AD4" s="22" t="str">
        <f>IF('สุกร เลือกวันที่พิมพ์'!X3&lt;&gt;"",'สุกร เลือกวันที่พิมพ์'!X3,"")</f>
        <v/>
      </c>
      <c r="AE4" s="22" t="str">
        <f>IF('สุกร เลือกวันที่พิมพ์'!Y3&lt;&gt;"",'สุกร เลือกวันที่พิมพ์'!Y3,"")</f>
        <v/>
      </c>
      <c r="AF4" s="71"/>
    </row>
    <row r="5" spans="1:33" ht="22.5" customHeight="1">
      <c r="A5" s="23" t="s">
        <v>8</v>
      </c>
      <c r="B5" s="22" t="str">
        <f>IF('สุกร เลือกวันที่พิมพ์'!B4&lt;&gt;"",'สุกร เลือกวันที่พิมพ์'!B4,"")</f>
        <v>(blank)</v>
      </c>
      <c r="C5" s="22" t="str">
        <f>IF('สุกร เลือกวันที่พิมพ์'!C4&lt;&gt;"",'สุกร เลือกวันที่พิมพ์'!C4,"")</f>
        <v/>
      </c>
      <c r="D5" s="22" t="str">
        <f>IF('สุกร เลือกวันที่พิมพ์'!D4&lt;&gt;"",'สุกร เลือกวันที่พิมพ์'!D4,"")</f>
        <v/>
      </c>
      <c r="E5" s="22" t="str">
        <f>IF('สุกร เลือกวันที่พิมพ์'!E4&lt;&gt;"",'สุกร เลือกวันที่พิมพ์'!E4,"")</f>
        <v/>
      </c>
      <c r="F5" s="22" t="str">
        <f>IF('สุกร เลือกวันที่พิมพ์'!F4&lt;&gt;"",'สุกร เลือกวันที่พิมพ์'!F4,"")</f>
        <v/>
      </c>
      <c r="G5" s="22" t="str">
        <f>IF('สุกร เลือกวันที่พิมพ์'!G4&lt;&gt;"",'สุกร เลือกวันที่พิมพ์'!G4,"")</f>
        <v/>
      </c>
      <c r="H5" s="72"/>
      <c r="I5" s="23" t="s">
        <v>8</v>
      </c>
      <c r="J5" s="22" t="str">
        <f>IF('สุกร เลือกวันที่พิมพ์'!H4&lt;&gt;"",'สุกร เลือกวันที่พิมพ์'!H4,"")</f>
        <v/>
      </c>
      <c r="K5" s="22" t="str">
        <f>IF('สุกร เลือกวันที่พิมพ์'!I4&lt;&gt;"",'สุกร เลือกวันที่พิมพ์'!I4,"")</f>
        <v/>
      </c>
      <c r="L5" s="22" t="str">
        <f>IF('สุกร เลือกวันที่พิมพ์'!J4&lt;&gt;"",'สุกร เลือกวันที่พิมพ์'!J4,"")</f>
        <v/>
      </c>
      <c r="M5" s="22" t="str">
        <f>IF('สุกร เลือกวันที่พิมพ์'!K4&lt;&gt;"",'สุกร เลือกวันที่พิมพ์'!K4,"")</f>
        <v/>
      </c>
      <c r="N5" s="22" t="str">
        <f>IF('สุกร เลือกวันที่พิมพ์'!L4&lt;&gt;"",'สุกร เลือกวันที่พิมพ์'!L4,"")</f>
        <v/>
      </c>
      <c r="O5" s="22" t="str">
        <f>IF('สุกร เลือกวันที่พิมพ์'!M4&lt;&gt;"",'สุกร เลือกวันที่พิมพ์'!M4,"")</f>
        <v/>
      </c>
      <c r="P5" s="72"/>
      <c r="Q5" s="23" t="s">
        <v>8</v>
      </c>
      <c r="R5" s="22" t="str">
        <f>IF('สุกร เลือกวันที่พิมพ์'!N4&lt;&gt;"",'สุกร เลือกวันที่พิมพ์'!N4,"")</f>
        <v/>
      </c>
      <c r="S5" s="22" t="str">
        <f>IF('สุกร เลือกวันที่พิมพ์'!O4&lt;&gt;"",'สุกร เลือกวันที่พิมพ์'!O4,"")</f>
        <v/>
      </c>
      <c r="T5" s="22" t="str">
        <f>IF('สุกร เลือกวันที่พิมพ์'!P4&lt;&gt;"",'สุกร เลือกวันที่พิมพ์'!P4,"")</f>
        <v/>
      </c>
      <c r="U5" s="22" t="str">
        <f>IF('สุกร เลือกวันที่พิมพ์'!Q4&lt;&gt;"",'สุกร เลือกวันที่พิมพ์'!Q4,"")</f>
        <v/>
      </c>
      <c r="V5" s="22" t="str">
        <f>IF('สุกร เลือกวันที่พิมพ์'!R4&lt;&gt;"",'สุกร เลือกวันที่พิมพ์'!R4,"")</f>
        <v/>
      </c>
      <c r="W5" s="22" t="str">
        <f>IF('สุกร เลือกวันที่พิมพ์'!S4&lt;&gt;"",'สุกร เลือกวันที่พิมพ์'!S4,"")</f>
        <v/>
      </c>
      <c r="X5" s="72"/>
      <c r="Y5" s="23" t="s">
        <v>8</v>
      </c>
      <c r="Z5" s="22" t="str">
        <f>IF('สุกร เลือกวันที่พิมพ์'!T4&lt;&gt;"",'สุกร เลือกวันที่พิมพ์'!T4,"")</f>
        <v/>
      </c>
      <c r="AA5" s="22" t="str">
        <f>IF('สุกร เลือกวันที่พิมพ์'!U4&lt;&gt;"",'สุกร เลือกวันที่พิมพ์'!U4,"")</f>
        <v/>
      </c>
      <c r="AB5" s="22" t="str">
        <f>IF('สุกร เลือกวันที่พิมพ์'!V4&lt;&gt;"",'สุกร เลือกวันที่พิมพ์'!V4,"")</f>
        <v/>
      </c>
      <c r="AC5" s="22" t="str">
        <f>IF('สุกร เลือกวันที่พิมพ์'!W4&lt;&gt;"",'สุกร เลือกวันที่พิมพ์'!W4,"")</f>
        <v/>
      </c>
      <c r="AD5" s="22" t="str">
        <f>IF('สุกร เลือกวันที่พิมพ์'!X4&lt;&gt;"",'สุกร เลือกวันที่พิมพ์'!X4,"")</f>
        <v/>
      </c>
      <c r="AE5" s="22" t="str">
        <f>IF('สุกร เลือกวันที่พิมพ์'!Y4&lt;&gt;"",'สุกร เลือกวันที่พิมพ์'!Y4,"")</f>
        <v/>
      </c>
      <c r="AF5" s="72"/>
    </row>
    <row r="6" spans="1:33">
      <c r="A6" s="24" t="s">
        <v>24</v>
      </c>
      <c r="B6" s="22" t="str">
        <f>IF('สุกร เลือกวันที่พิมพ์'!B20&lt;&gt;"",'สุกร เลือกวันที่พิมพ์'!B20,"")</f>
        <v/>
      </c>
      <c r="C6" s="22" t="str">
        <f>IF('สุกร เลือกวันที่พิมพ์'!C20&lt;&gt;"",'สุกร เลือกวันที่พิมพ์'!C20,"")</f>
        <v/>
      </c>
      <c r="D6" s="22" t="str">
        <f>IF('สุกร เลือกวันที่พิมพ์'!D20&lt;&gt;"",'สุกร เลือกวันที่พิมพ์'!D20,"")</f>
        <v/>
      </c>
      <c r="E6" s="22" t="str">
        <f>IF('สุกร เลือกวันที่พิมพ์'!E20&lt;&gt;"",'สุกร เลือกวันที่พิมพ์'!E20,"")</f>
        <v/>
      </c>
      <c r="F6" s="22" t="str">
        <f>IF('สุกร เลือกวันที่พิมพ์'!F20&lt;&gt;"",'สุกร เลือกวันที่พิมพ์'!F20,"")</f>
        <v/>
      </c>
      <c r="G6" s="22" t="str">
        <f>IF('สุกร เลือกวันที่พิมพ์'!G20&lt;&gt;"",'สุกร เลือกวันที่พิมพ์'!G20,"")</f>
        <v/>
      </c>
      <c r="H6" s="25">
        <f>SUM(B6:G6)</f>
        <v>0</v>
      </c>
      <c r="I6" s="24" t="s">
        <v>24</v>
      </c>
      <c r="J6" s="22" t="str">
        <f>IF('สุกร เลือกวันที่พิมพ์'!H20&lt;&gt;"",'สุกร เลือกวันที่พิมพ์'!H20,"")</f>
        <v/>
      </c>
      <c r="K6" s="22" t="str">
        <f>IF('สุกร เลือกวันที่พิมพ์'!I20&lt;&gt;"",'สุกร เลือกวันที่พิมพ์'!I20,"")</f>
        <v/>
      </c>
      <c r="L6" s="22" t="str">
        <f>IF('สุกร เลือกวันที่พิมพ์'!J20&lt;&gt;"",'สุกร เลือกวันที่พิมพ์'!J20,"")</f>
        <v/>
      </c>
      <c r="M6" s="22" t="str">
        <f>IF('สุกร เลือกวันที่พิมพ์'!K20&lt;&gt;"",'สุกร เลือกวันที่พิมพ์'!K20,"")</f>
        <v/>
      </c>
      <c r="N6" s="22" t="str">
        <f>IF('สุกร เลือกวันที่พิมพ์'!L20&lt;&gt;"",'สุกร เลือกวันที่พิมพ์'!L20,"")</f>
        <v/>
      </c>
      <c r="O6" s="22" t="str">
        <f>IF('สุกร เลือกวันที่พิมพ์'!M20&lt;&gt;"",'สุกร เลือกวันที่พิมพ์'!M20,"")</f>
        <v/>
      </c>
      <c r="P6" s="25">
        <f>SUM(J6:O6)</f>
        <v>0</v>
      </c>
      <c r="Q6" s="24" t="s">
        <v>24</v>
      </c>
      <c r="R6" s="22" t="str">
        <f>IF('สุกร เลือกวันที่พิมพ์'!N20&lt;&gt;"",'สุกร เลือกวันที่พิมพ์'!N20,"")</f>
        <v/>
      </c>
      <c r="S6" s="22" t="str">
        <f>IF('สุกร เลือกวันที่พิมพ์'!O20&lt;&gt;"",'สุกร เลือกวันที่พิมพ์'!O20,"")</f>
        <v/>
      </c>
      <c r="T6" s="22" t="str">
        <f>IF('สุกร เลือกวันที่พิมพ์'!P20&lt;&gt;"",'สุกร เลือกวันที่พิมพ์'!P20,"")</f>
        <v/>
      </c>
      <c r="U6" s="22" t="str">
        <f>IF('สุกร เลือกวันที่พิมพ์'!Q20&lt;&gt;"",'สุกร เลือกวันที่พิมพ์'!Q20,"")</f>
        <v/>
      </c>
      <c r="V6" s="22" t="str">
        <f>IF('สุกร เลือกวันที่พิมพ์'!R20&lt;&gt;"",'สุกร เลือกวันที่พิมพ์'!R20,"")</f>
        <v/>
      </c>
      <c r="W6" s="22" t="str">
        <f>IF('สุกร เลือกวันที่พิมพ์'!S20&lt;&gt;"",'สุกร เลือกวันที่พิมพ์'!S20,"")</f>
        <v/>
      </c>
      <c r="X6" s="25">
        <f>SUM(R6:W6)</f>
        <v>0</v>
      </c>
      <c r="Y6" s="24" t="s">
        <v>24</v>
      </c>
      <c r="Z6" s="22" t="str">
        <f>IF('สุกร เลือกวันที่พิมพ์'!T20&lt;&gt;"",'สุกร เลือกวันที่พิมพ์'!T20,"")</f>
        <v/>
      </c>
      <c r="AA6" s="22" t="str">
        <f>IF('สุกร เลือกวันที่พิมพ์'!U20&lt;&gt;"",'สุกร เลือกวันที่พิมพ์'!U20,"")</f>
        <v/>
      </c>
      <c r="AB6" s="22" t="str">
        <f>IF('สุกร เลือกวันที่พิมพ์'!V20&lt;&gt;"",'สุกร เลือกวันที่พิมพ์'!V20,"")</f>
        <v/>
      </c>
      <c r="AC6" s="22" t="str">
        <f>IF('สุกร เลือกวันที่พิมพ์'!W20&lt;&gt;"",'สุกร เลือกวันที่พิมพ์'!W20,"")</f>
        <v/>
      </c>
      <c r="AD6" s="22" t="str">
        <f>IF('สุกร เลือกวันที่พิมพ์'!X20&lt;&gt;"",'สุกร เลือกวันที่พิมพ์'!X20,"")</f>
        <v/>
      </c>
      <c r="AE6" s="22" t="str">
        <f>IF('สุกร เลือกวันที่พิมพ์'!Y20&lt;&gt;"",'สุกร เลือกวันที่พิมพ์'!Y20,"")</f>
        <v/>
      </c>
      <c r="AF6" s="25">
        <f>SUM(Z6:AE6)</f>
        <v>0</v>
      </c>
    </row>
    <row r="7" spans="1:33" ht="42">
      <c r="A7" s="26" t="s">
        <v>25</v>
      </c>
      <c r="B7" s="22" t="str">
        <f>IF('สุกร เลือกวันที่พิมพ์'!B21&lt;&gt;"",'สุกร เลือกวันที่พิมพ์'!B21,"")</f>
        <v/>
      </c>
      <c r="C7" s="22" t="str">
        <f>IF('สุกร เลือกวันที่พิมพ์'!C21&lt;&gt;"",'สุกร เลือกวันที่พิมพ์'!C21,"")</f>
        <v/>
      </c>
      <c r="D7" s="22" t="str">
        <f>IF('สุกร เลือกวันที่พิมพ์'!D21&lt;&gt;"",'สุกร เลือกวันที่พิมพ์'!D21,"")</f>
        <v/>
      </c>
      <c r="E7" s="22" t="str">
        <f>IF('สุกร เลือกวันที่พิมพ์'!E21&lt;&gt;"",'สุกร เลือกวันที่พิมพ์'!E21,"")</f>
        <v/>
      </c>
      <c r="F7" s="22" t="str">
        <f>IF('สุกร เลือกวันที่พิมพ์'!F21&lt;&gt;"",'สุกร เลือกวันที่พิมพ์'!F21,"")</f>
        <v/>
      </c>
      <c r="G7" s="22" t="str">
        <f>IF('สุกร เลือกวันที่พิมพ์'!G21&lt;&gt;"",'สุกร เลือกวันที่พิมพ์'!G21,"")</f>
        <v/>
      </c>
      <c r="H7" s="25">
        <f t="shared" ref="H7:H24" si="0">SUM(B7:G7)</f>
        <v>0</v>
      </c>
      <c r="I7" s="26" t="s">
        <v>25</v>
      </c>
      <c r="J7" s="22" t="str">
        <f>IF('สุกร เลือกวันที่พิมพ์'!H21&lt;&gt;"",'สุกร เลือกวันที่พิมพ์'!H21,"")</f>
        <v/>
      </c>
      <c r="K7" s="22" t="str">
        <f>IF('สุกร เลือกวันที่พิมพ์'!I21&lt;&gt;"",'สุกร เลือกวันที่พิมพ์'!I21,"")</f>
        <v/>
      </c>
      <c r="L7" s="22" t="str">
        <f>IF('สุกร เลือกวันที่พิมพ์'!J21&lt;&gt;"",'สุกร เลือกวันที่พิมพ์'!J21,"")</f>
        <v/>
      </c>
      <c r="M7" s="22" t="str">
        <f>IF('สุกร เลือกวันที่พิมพ์'!K21&lt;&gt;"",'สุกร เลือกวันที่พิมพ์'!K21,"")</f>
        <v/>
      </c>
      <c r="N7" s="22" t="str">
        <f>IF('สุกร เลือกวันที่พิมพ์'!L21&lt;&gt;"",'สุกร เลือกวันที่พิมพ์'!L21,"")</f>
        <v/>
      </c>
      <c r="O7" s="22" t="str">
        <f>IF('สุกร เลือกวันที่พิมพ์'!M21&lt;&gt;"",'สุกร เลือกวันที่พิมพ์'!M21,"")</f>
        <v/>
      </c>
      <c r="P7" s="25">
        <f t="shared" ref="P7:P21" si="1">SUM(J7:O7)</f>
        <v>0</v>
      </c>
      <c r="Q7" s="26" t="s">
        <v>25</v>
      </c>
      <c r="R7" s="22" t="str">
        <f>IF('สุกร เลือกวันที่พิมพ์'!N21&lt;&gt;"",'สุกร เลือกวันที่พิมพ์'!N21,"")</f>
        <v/>
      </c>
      <c r="S7" s="22" t="str">
        <f>IF('สุกร เลือกวันที่พิมพ์'!O21&lt;&gt;"",'สุกร เลือกวันที่พิมพ์'!O21,"")</f>
        <v/>
      </c>
      <c r="T7" s="22" t="str">
        <f>IF('สุกร เลือกวันที่พิมพ์'!P21&lt;&gt;"",'สุกร เลือกวันที่พิมพ์'!P21,"")</f>
        <v/>
      </c>
      <c r="U7" s="22" t="str">
        <f>IF('สุกร เลือกวันที่พิมพ์'!Q21&lt;&gt;"",'สุกร เลือกวันที่พิมพ์'!Q21,"")</f>
        <v/>
      </c>
      <c r="V7" s="22" t="str">
        <f>IF('สุกร เลือกวันที่พิมพ์'!R21&lt;&gt;"",'สุกร เลือกวันที่พิมพ์'!R21,"")</f>
        <v/>
      </c>
      <c r="W7" s="22" t="str">
        <f>IF('สุกร เลือกวันที่พิมพ์'!S21&lt;&gt;"",'สุกร เลือกวันที่พิมพ์'!S21,"")</f>
        <v/>
      </c>
      <c r="X7" s="25">
        <f t="shared" ref="X7:X21" si="2">SUM(R7:W7)</f>
        <v>0</v>
      </c>
      <c r="Y7" s="26" t="s">
        <v>25</v>
      </c>
      <c r="Z7" s="22" t="str">
        <f>IF('สุกร เลือกวันที่พิมพ์'!T21&lt;&gt;"",'สุกร เลือกวันที่พิมพ์'!T21,"")</f>
        <v/>
      </c>
      <c r="AA7" s="22" t="str">
        <f>IF('สุกร เลือกวันที่พิมพ์'!U21&lt;&gt;"",'สุกร เลือกวันที่พิมพ์'!U21,"")</f>
        <v/>
      </c>
      <c r="AB7" s="22" t="str">
        <f>IF('สุกร เลือกวันที่พิมพ์'!V21&lt;&gt;"",'สุกร เลือกวันที่พิมพ์'!V21,"")</f>
        <v/>
      </c>
      <c r="AC7" s="22" t="str">
        <f>IF('สุกร เลือกวันที่พิมพ์'!W21&lt;&gt;"",'สุกร เลือกวันที่พิมพ์'!W21,"")</f>
        <v/>
      </c>
      <c r="AD7" s="22" t="str">
        <f>IF('สุกร เลือกวันที่พิมพ์'!X21&lt;&gt;"",'สุกร เลือกวันที่พิมพ์'!X21,"")</f>
        <v/>
      </c>
      <c r="AE7" s="22" t="str">
        <f>IF('สุกร เลือกวันที่พิมพ์'!Y21&lt;&gt;"",'สุกร เลือกวันที่พิมพ์'!Y21,"")</f>
        <v/>
      </c>
      <c r="AF7" s="25">
        <f t="shared" ref="AF7:AF21" si="3">SUM(Z7:AE7)</f>
        <v>0</v>
      </c>
    </row>
    <row r="8" spans="1:33">
      <c r="A8" s="24" t="s">
        <v>26</v>
      </c>
      <c r="B8" s="22" t="str">
        <f>IF('สุกร เลือกวันที่พิมพ์'!B22&lt;&gt;"",'สุกร เลือกวันที่พิมพ์'!B22,"")</f>
        <v/>
      </c>
      <c r="C8" s="22" t="str">
        <f>IF('สุกร เลือกวันที่พิมพ์'!C22&lt;&gt;"",'สุกร เลือกวันที่พิมพ์'!C22,"")</f>
        <v/>
      </c>
      <c r="D8" s="22" t="str">
        <f>IF('สุกร เลือกวันที่พิมพ์'!D22&lt;&gt;"",'สุกร เลือกวันที่พิมพ์'!D22,"")</f>
        <v/>
      </c>
      <c r="E8" s="22" t="str">
        <f>IF('สุกร เลือกวันที่พิมพ์'!E22&lt;&gt;"",'สุกร เลือกวันที่พิมพ์'!E22,"")</f>
        <v/>
      </c>
      <c r="F8" s="22" t="str">
        <f>IF('สุกร เลือกวันที่พิมพ์'!F22&lt;&gt;"",'สุกร เลือกวันที่พิมพ์'!F22,"")</f>
        <v/>
      </c>
      <c r="G8" s="22" t="str">
        <f>IF('สุกร เลือกวันที่พิมพ์'!G22&lt;&gt;"",'สุกร เลือกวันที่พิมพ์'!G22,"")</f>
        <v/>
      </c>
      <c r="H8" s="25">
        <f t="shared" si="0"/>
        <v>0</v>
      </c>
      <c r="I8" s="24" t="s">
        <v>26</v>
      </c>
      <c r="J8" s="22" t="str">
        <f>IF('สุกร เลือกวันที่พิมพ์'!H22&lt;&gt;"",'สุกร เลือกวันที่พิมพ์'!H22,"")</f>
        <v/>
      </c>
      <c r="K8" s="22" t="str">
        <f>IF('สุกร เลือกวันที่พิมพ์'!I22&lt;&gt;"",'สุกร เลือกวันที่พิมพ์'!I22,"")</f>
        <v/>
      </c>
      <c r="L8" s="22" t="str">
        <f>IF('สุกร เลือกวันที่พิมพ์'!J22&lt;&gt;"",'สุกร เลือกวันที่พิมพ์'!J22,"")</f>
        <v/>
      </c>
      <c r="M8" s="22" t="str">
        <f>IF('สุกร เลือกวันที่พิมพ์'!K22&lt;&gt;"",'สุกร เลือกวันที่พิมพ์'!K22,"")</f>
        <v/>
      </c>
      <c r="N8" s="22" t="str">
        <f>IF('สุกร เลือกวันที่พิมพ์'!L22&lt;&gt;"",'สุกร เลือกวันที่พิมพ์'!L22,"")</f>
        <v/>
      </c>
      <c r="O8" s="22" t="str">
        <f>IF('สุกร เลือกวันที่พิมพ์'!M22&lt;&gt;"",'สุกร เลือกวันที่พิมพ์'!M22,"")</f>
        <v/>
      </c>
      <c r="P8" s="25">
        <f t="shared" si="1"/>
        <v>0</v>
      </c>
      <c r="Q8" s="24" t="s">
        <v>26</v>
      </c>
      <c r="R8" s="22" t="str">
        <f>IF('สุกร เลือกวันที่พิมพ์'!N22&lt;&gt;"",'สุกร เลือกวันที่พิมพ์'!N22,"")</f>
        <v/>
      </c>
      <c r="S8" s="22" t="str">
        <f>IF('สุกร เลือกวันที่พิมพ์'!O22&lt;&gt;"",'สุกร เลือกวันที่พิมพ์'!O22,"")</f>
        <v/>
      </c>
      <c r="T8" s="22" t="str">
        <f>IF('สุกร เลือกวันที่พิมพ์'!P22&lt;&gt;"",'สุกร เลือกวันที่พิมพ์'!P22,"")</f>
        <v/>
      </c>
      <c r="U8" s="22" t="str">
        <f>IF('สุกร เลือกวันที่พิมพ์'!Q22&lt;&gt;"",'สุกร เลือกวันที่พิมพ์'!Q22,"")</f>
        <v/>
      </c>
      <c r="V8" s="22" t="str">
        <f>IF('สุกร เลือกวันที่พิมพ์'!R22&lt;&gt;"",'สุกร เลือกวันที่พิมพ์'!R22,"")</f>
        <v/>
      </c>
      <c r="W8" s="22" t="str">
        <f>IF('สุกร เลือกวันที่พิมพ์'!S22&lt;&gt;"",'สุกร เลือกวันที่พิมพ์'!S22,"")</f>
        <v/>
      </c>
      <c r="X8" s="25">
        <f t="shared" si="2"/>
        <v>0</v>
      </c>
      <c r="Y8" s="24" t="s">
        <v>26</v>
      </c>
      <c r="Z8" s="22" t="str">
        <f>IF('สุกร เลือกวันที่พิมพ์'!T22&lt;&gt;"",'สุกร เลือกวันที่พิมพ์'!T22,"")</f>
        <v/>
      </c>
      <c r="AA8" s="22" t="str">
        <f>IF('สุกร เลือกวันที่พิมพ์'!U22&lt;&gt;"",'สุกร เลือกวันที่พิมพ์'!U22,"")</f>
        <v/>
      </c>
      <c r="AB8" s="22" t="str">
        <f>IF('สุกร เลือกวันที่พิมพ์'!V22&lt;&gt;"",'สุกร เลือกวันที่พิมพ์'!V22,"")</f>
        <v/>
      </c>
      <c r="AC8" s="22" t="str">
        <f>IF('สุกร เลือกวันที่พิมพ์'!W22&lt;&gt;"",'สุกร เลือกวันที่พิมพ์'!W22,"")</f>
        <v/>
      </c>
      <c r="AD8" s="22" t="str">
        <f>IF('สุกร เลือกวันที่พิมพ์'!X22&lt;&gt;"",'สุกร เลือกวันที่พิมพ์'!X22,"")</f>
        <v/>
      </c>
      <c r="AE8" s="22" t="str">
        <f>IF('สุกร เลือกวันที่พิมพ์'!Y22&lt;&gt;"",'สุกร เลือกวันที่พิมพ์'!Y22,"")</f>
        <v/>
      </c>
      <c r="AF8" s="25">
        <f t="shared" si="3"/>
        <v>0</v>
      </c>
    </row>
    <row r="9" spans="1:33" ht="21" customHeight="1">
      <c r="A9" s="26" t="s">
        <v>95</v>
      </c>
      <c r="B9" s="22" t="str">
        <f>IF('สุกร เลือกวันที่พิมพ์'!B23&lt;&gt;"",'สุกร เลือกวันที่พิมพ์'!B23,"")</f>
        <v/>
      </c>
      <c r="C9" s="22" t="str">
        <f>IF('สุกร เลือกวันที่พิมพ์'!C23&lt;&gt;"",'สุกร เลือกวันที่พิมพ์'!C23,"")</f>
        <v/>
      </c>
      <c r="D9" s="22" t="str">
        <f>IF('สุกร เลือกวันที่พิมพ์'!D23&lt;&gt;"",'สุกร เลือกวันที่พิมพ์'!D23,"")</f>
        <v/>
      </c>
      <c r="E9" s="22" t="str">
        <f>IF('สุกร เลือกวันที่พิมพ์'!E23&lt;&gt;"",'สุกร เลือกวันที่พิมพ์'!E23,"")</f>
        <v/>
      </c>
      <c r="F9" s="22" t="str">
        <f>IF('สุกร เลือกวันที่พิมพ์'!F23&lt;&gt;"",'สุกร เลือกวันที่พิมพ์'!F23,"")</f>
        <v/>
      </c>
      <c r="G9" s="22" t="str">
        <f>IF('สุกร เลือกวันที่พิมพ์'!G23&lt;&gt;"",'สุกร เลือกวันที่พิมพ์'!G23,"")</f>
        <v/>
      </c>
      <c r="H9" s="25">
        <f t="shared" si="0"/>
        <v>0</v>
      </c>
      <c r="I9" s="26" t="s">
        <v>95</v>
      </c>
      <c r="J9" s="22" t="str">
        <f>IF('สุกร เลือกวันที่พิมพ์'!H23&lt;&gt;"",'สุกร เลือกวันที่พิมพ์'!H23,"")</f>
        <v/>
      </c>
      <c r="K9" s="22" t="str">
        <f>IF('สุกร เลือกวันที่พิมพ์'!I23&lt;&gt;"",'สุกร เลือกวันที่พิมพ์'!I23,"")</f>
        <v/>
      </c>
      <c r="L9" s="22" t="str">
        <f>IF('สุกร เลือกวันที่พิมพ์'!J23&lt;&gt;"",'สุกร เลือกวันที่พิมพ์'!J23,"")</f>
        <v/>
      </c>
      <c r="M9" s="22" t="str">
        <f>IF('สุกร เลือกวันที่พิมพ์'!K23&lt;&gt;"",'สุกร เลือกวันที่พิมพ์'!K23,"")</f>
        <v/>
      </c>
      <c r="N9" s="22" t="str">
        <f>IF('สุกร เลือกวันที่พิมพ์'!L23&lt;&gt;"",'สุกร เลือกวันที่พิมพ์'!L23,"")</f>
        <v/>
      </c>
      <c r="O9" s="22" t="str">
        <f>IF('สุกร เลือกวันที่พิมพ์'!M23&lt;&gt;"",'สุกร เลือกวันที่พิมพ์'!M23,"")</f>
        <v/>
      </c>
      <c r="P9" s="25">
        <f t="shared" si="1"/>
        <v>0</v>
      </c>
      <c r="Q9" s="26" t="s">
        <v>95</v>
      </c>
      <c r="R9" s="22" t="str">
        <f>IF('สุกร เลือกวันที่พิมพ์'!N23&lt;&gt;"",'สุกร เลือกวันที่พิมพ์'!N23,"")</f>
        <v/>
      </c>
      <c r="S9" s="22" t="str">
        <f>IF('สุกร เลือกวันที่พิมพ์'!O23&lt;&gt;"",'สุกร เลือกวันที่พิมพ์'!O23,"")</f>
        <v/>
      </c>
      <c r="T9" s="22" t="str">
        <f>IF('สุกร เลือกวันที่พิมพ์'!P23&lt;&gt;"",'สุกร เลือกวันที่พิมพ์'!P23,"")</f>
        <v/>
      </c>
      <c r="U9" s="22" t="str">
        <f>IF('สุกร เลือกวันที่พิมพ์'!Q23&lt;&gt;"",'สุกร เลือกวันที่พิมพ์'!Q23,"")</f>
        <v/>
      </c>
      <c r="V9" s="22" t="str">
        <f>IF('สุกร เลือกวันที่พิมพ์'!R23&lt;&gt;"",'สุกร เลือกวันที่พิมพ์'!R23,"")</f>
        <v/>
      </c>
      <c r="W9" s="22" t="str">
        <f>IF('สุกร เลือกวันที่พิมพ์'!S23&lt;&gt;"",'สุกร เลือกวันที่พิมพ์'!S23,"")</f>
        <v/>
      </c>
      <c r="X9" s="25">
        <f t="shared" si="2"/>
        <v>0</v>
      </c>
      <c r="Y9" s="26" t="s">
        <v>95</v>
      </c>
      <c r="Z9" s="22" t="str">
        <f>IF('สุกร เลือกวันที่พิมพ์'!T23&lt;&gt;"",'สุกร เลือกวันที่พิมพ์'!T23,"")</f>
        <v/>
      </c>
      <c r="AA9" s="22" t="str">
        <f>IF('สุกร เลือกวันที่พิมพ์'!U23&lt;&gt;"",'สุกร เลือกวันที่พิมพ์'!U23,"")</f>
        <v/>
      </c>
      <c r="AB9" s="22" t="str">
        <f>IF('สุกร เลือกวันที่พิมพ์'!V23&lt;&gt;"",'สุกร เลือกวันที่พิมพ์'!V23,"")</f>
        <v/>
      </c>
      <c r="AC9" s="22" t="str">
        <f>IF('สุกร เลือกวันที่พิมพ์'!W23&lt;&gt;"",'สุกร เลือกวันที่พิมพ์'!W23,"")</f>
        <v/>
      </c>
      <c r="AD9" s="22" t="str">
        <f>IF('สุกร เลือกวันที่พิมพ์'!X23&lt;&gt;"",'สุกร เลือกวันที่พิมพ์'!X23,"")</f>
        <v/>
      </c>
      <c r="AE9" s="22" t="str">
        <f>IF('สุกร เลือกวันที่พิมพ์'!Y23&lt;&gt;"",'สุกร เลือกวันที่พิมพ์'!Y23,"")</f>
        <v/>
      </c>
      <c r="AF9" s="25">
        <f t="shared" si="3"/>
        <v>0</v>
      </c>
    </row>
    <row r="10" spans="1:33" ht="21" customHeight="1">
      <c r="A10" s="26" t="s">
        <v>28</v>
      </c>
      <c r="B10" s="22" t="str">
        <f>IF('สุกร เลือกวันที่พิมพ์'!B24&lt;&gt;"",'สุกร เลือกวันที่พิมพ์'!B24,"")</f>
        <v/>
      </c>
      <c r="C10" s="22" t="str">
        <f>IF('สุกร เลือกวันที่พิมพ์'!C24&lt;&gt;"",'สุกร เลือกวันที่พิมพ์'!C24,"")</f>
        <v/>
      </c>
      <c r="D10" s="22" t="str">
        <f>IF('สุกร เลือกวันที่พิมพ์'!D24&lt;&gt;"",'สุกร เลือกวันที่พิมพ์'!D24,"")</f>
        <v/>
      </c>
      <c r="E10" s="22" t="str">
        <f>IF('สุกร เลือกวันที่พิมพ์'!E24&lt;&gt;"",'สุกร เลือกวันที่พิมพ์'!E24,"")</f>
        <v/>
      </c>
      <c r="F10" s="22" t="str">
        <f>IF('สุกร เลือกวันที่พิมพ์'!F24&lt;&gt;"",'สุกร เลือกวันที่พิมพ์'!F24,"")</f>
        <v/>
      </c>
      <c r="G10" s="22" t="str">
        <f>IF('สุกร เลือกวันที่พิมพ์'!G24&lt;&gt;"",'สุกร เลือกวันที่พิมพ์'!G24,"")</f>
        <v/>
      </c>
      <c r="H10" s="25">
        <f t="shared" si="0"/>
        <v>0</v>
      </c>
      <c r="I10" s="26" t="s">
        <v>28</v>
      </c>
      <c r="J10" s="22" t="str">
        <f>IF('สุกร เลือกวันที่พิมพ์'!H24&lt;&gt;"",'สุกร เลือกวันที่พิมพ์'!H24,"")</f>
        <v/>
      </c>
      <c r="K10" s="22" t="str">
        <f>IF('สุกร เลือกวันที่พิมพ์'!I24&lt;&gt;"",'สุกร เลือกวันที่พิมพ์'!I24,"")</f>
        <v/>
      </c>
      <c r="L10" s="22" t="str">
        <f>IF('สุกร เลือกวันที่พิมพ์'!J24&lt;&gt;"",'สุกร เลือกวันที่พิมพ์'!J24,"")</f>
        <v/>
      </c>
      <c r="M10" s="22" t="str">
        <f>IF('สุกร เลือกวันที่พิมพ์'!K24&lt;&gt;"",'สุกร เลือกวันที่พิมพ์'!K24,"")</f>
        <v/>
      </c>
      <c r="N10" s="22" t="str">
        <f>IF('สุกร เลือกวันที่พิมพ์'!L24&lt;&gt;"",'สุกร เลือกวันที่พิมพ์'!L24,"")</f>
        <v/>
      </c>
      <c r="O10" s="22" t="str">
        <f>IF('สุกร เลือกวันที่พิมพ์'!M24&lt;&gt;"",'สุกร เลือกวันที่พิมพ์'!M24,"")</f>
        <v/>
      </c>
      <c r="P10" s="25">
        <f t="shared" si="1"/>
        <v>0</v>
      </c>
      <c r="Q10" s="26" t="s">
        <v>28</v>
      </c>
      <c r="R10" s="22" t="str">
        <f>IF('สุกร เลือกวันที่พิมพ์'!N24&lt;&gt;"",'สุกร เลือกวันที่พิมพ์'!N24,"")</f>
        <v/>
      </c>
      <c r="S10" s="22" t="str">
        <f>IF('สุกร เลือกวันที่พิมพ์'!O24&lt;&gt;"",'สุกร เลือกวันที่พิมพ์'!O24,"")</f>
        <v/>
      </c>
      <c r="T10" s="22" t="str">
        <f>IF('สุกร เลือกวันที่พิมพ์'!P24&lt;&gt;"",'สุกร เลือกวันที่พิมพ์'!P24,"")</f>
        <v/>
      </c>
      <c r="U10" s="22" t="str">
        <f>IF('สุกร เลือกวันที่พิมพ์'!Q24&lt;&gt;"",'สุกร เลือกวันที่พิมพ์'!Q24,"")</f>
        <v/>
      </c>
      <c r="V10" s="22" t="str">
        <f>IF('สุกร เลือกวันที่พิมพ์'!R24&lt;&gt;"",'สุกร เลือกวันที่พิมพ์'!R24,"")</f>
        <v/>
      </c>
      <c r="W10" s="22" t="str">
        <f>IF('สุกร เลือกวันที่พิมพ์'!S24&lt;&gt;"",'สุกร เลือกวันที่พิมพ์'!S24,"")</f>
        <v/>
      </c>
      <c r="X10" s="25">
        <f t="shared" si="2"/>
        <v>0</v>
      </c>
      <c r="Y10" s="26" t="s">
        <v>28</v>
      </c>
      <c r="Z10" s="22" t="str">
        <f>IF('สุกร เลือกวันที่พิมพ์'!T24&lt;&gt;"",'สุกร เลือกวันที่พิมพ์'!T24,"")</f>
        <v/>
      </c>
      <c r="AA10" s="22" t="str">
        <f>IF('สุกร เลือกวันที่พิมพ์'!U24&lt;&gt;"",'สุกร เลือกวันที่พิมพ์'!U24,"")</f>
        <v/>
      </c>
      <c r="AB10" s="22" t="str">
        <f>IF('สุกร เลือกวันที่พิมพ์'!V24&lt;&gt;"",'สุกร เลือกวันที่พิมพ์'!V24,"")</f>
        <v/>
      </c>
      <c r="AC10" s="22" t="str">
        <f>IF('สุกร เลือกวันที่พิมพ์'!W24&lt;&gt;"",'สุกร เลือกวันที่พิมพ์'!W24,"")</f>
        <v/>
      </c>
      <c r="AD10" s="22" t="str">
        <f>IF('สุกร เลือกวันที่พิมพ์'!X24&lt;&gt;"",'สุกร เลือกวันที่พิมพ์'!X24,"")</f>
        <v/>
      </c>
      <c r="AE10" s="22" t="str">
        <f>IF('สุกร เลือกวันที่พิมพ์'!Y24&lt;&gt;"",'สุกร เลือกวันที่พิมพ์'!Y24,"")</f>
        <v/>
      </c>
      <c r="AF10" s="25">
        <f t="shared" si="3"/>
        <v>0</v>
      </c>
    </row>
    <row r="11" spans="1:33" ht="21" customHeight="1">
      <c r="A11" s="24" t="s">
        <v>96</v>
      </c>
      <c r="B11" s="22" t="str">
        <f>IF('สุกร เลือกวันที่พิมพ์'!B25&lt;&gt;"",'สุกร เลือกวันที่พิมพ์'!B25,"")</f>
        <v/>
      </c>
      <c r="C11" s="22" t="str">
        <f>IF('สุกร เลือกวันที่พิมพ์'!C25&lt;&gt;"",'สุกร เลือกวันที่พิมพ์'!C25,"")</f>
        <v/>
      </c>
      <c r="D11" s="22" t="str">
        <f>IF('สุกร เลือกวันที่พิมพ์'!D25&lt;&gt;"",'สุกร เลือกวันที่พิมพ์'!D25,"")</f>
        <v/>
      </c>
      <c r="E11" s="22" t="str">
        <f>IF('สุกร เลือกวันที่พิมพ์'!E25&lt;&gt;"",'สุกร เลือกวันที่พิมพ์'!E25,"")</f>
        <v/>
      </c>
      <c r="F11" s="22" t="str">
        <f>IF('สุกร เลือกวันที่พิมพ์'!F25&lt;&gt;"",'สุกร เลือกวันที่พิมพ์'!F25,"")</f>
        <v/>
      </c>
      <c r="G11" s="22" t="str">
        <f>IF('สุกร เลือกวันที่พิมพ์'!G25&lt;&gt;"",'สุกร เลือกวันที่พิมพ์'!G25,"")</f>
        <v/>
      </c>
      <c r="H11" s="25">
        <f t="shared" si="0"/>
        <v>0</v>
      </c>
      <c r="I11" s="24" t="s">
        <v>96</v>
      </c>
      <c r="J11" s="22" t="str">
        <f>IF('สุกร เลือกวันที่พิมพ์'!H25&lt;&gt;"",'สุกร เลือกวันที่พิมพ์'!H25,"")</f>
        <v/>
      </c>
      <c r="K11" s="22" t="str">
        <f>IF('สุกร เลือกวันที่พิมพ์'!I25&lt;&gt;"",'สุกร เลือกวันที่พิมพ์'!I25,"")</f>
        <v/>
      </c>
      <c r="L11" s="22" t="str">
        <f>IF('สุกร เลือกวันที่พิมพ์'!J25&lt;&gt;"",'สุกร เลือกวันที่พิมพ์'!J25,"")</f>
        <v/>
      </c>
      <c r="M11" s="22" t="str">
        <f>IF('สุกร เลือกวันที่พิมพ์'!K25&lt;&gt;"",'สุกร เลือกวันที่พิมพ์'!K25,"")</f>
        <v/>
      </c>
      <c r="N11" s="22" t="str">
        <f>IF('สุกร เลือกวันที่พิมพ์'!L25&lt;&gt;"",'สุกร เลือกวันที่พิมพ์'!L25,"")</f>
        <v/>
      </c>
      <c r="O11" s="22" t="str">
        <f>IF('สุกร เลือกวันที่พิมพ์'!M25&lt;&gt;"",'สุกร เลือกวันที่พิมพ์'!M25,"")</f>
        <v/>
      </c>
      <c r="P11" s="25">
        <f t="shared" si="1"/>
        <v>0</v>
      </c>
      <c r="Q11" s="24" t="s">
        <v>96</v>
      </c>
      <c r="R11" s="22" t="str">
        <f>IF('สุกร เลือกวันที่พิมพ์'!N25&lt;&gt;"",'สุกร เลือกวันที่พิมพ์'!N25,"")</f>
        <v/>
      </c>
      <c r="S11" s="22" t="str">
        <f>IF('สุกร เลือกวันที่พิมพ์'!O25&lt;&gt;"",'สุกร เลือกวันที่พิมพ์'!O25,"")</f>
        <v/>
      </c>
      <c r="T11" s="22" t="str">
        <f>IF('สุกร เลือกวันที่พิมพ์'!P25&lt;&gt;"",'สุกร เลือกวันที่พิมพ์'!P25,"")</f>
        <v/>
      </c>
      <c r="U11" s="22" t="str">
        <f>IF('สุกร เลือกวันที่พิมพ์'!Q25&lt;&gt;"",'สุกร เลือกวันที่พิมพ์'!Q25,"")</f>
        <v/>
      </c>
      <c r="V11" s="22" t="str">
        <f>IF('สุกร เลือกวันที่พิมพ์'!R25&lt;&gt;"",'สุกร เลือกวันที่พิมพ์'!R25,"")</f>
        <v/>
      </c>
      <c r="W11" s="22" t="str">
        <f>IF('สุกร เลือกวันที่พิมพ์'!S25&lt;&gt;"",'สุกร เลือกวันที่พิมพ์'!S25,"")</f>
        <v/>
      </c>
      <c r="X11" s="25">
        <f t="shared" si="2"/>
        <v>0</v>
      </c>
      <c r="Y11" s="24" t="s">
        <v>96</v>
      </c>
      <c r="Z11" s="22" t="str">
        <f>IF('สุกร เลือกวันที่พิมพ์'!T25&lt;&gt;"",'สุกร เลือกวันที่พิมพ์'!T25,"")</f>
        <v/>
      </c>
      <c r="AA11" s="22" t="str">
        <f>IF('สุกร เลือกวันที่พิมพ์'!U25&lt;&gt;"",'สุกร เลือกวันที่พิมพ์'!U25,"")</f>
        <v/>
      </c>
      <c r="AB11" s="22" t="str">
        <f>IF('สุกร เลือกวันที่พิมพ์'!V25&lt;&gt;"",'สุกร เลือกวันที่พิมพ์'!V25,"")</f>
        <v/>
      </c>
      <c r="AC11" s="22" t="str">
        <f>IF('สุกร เลือกวันที่พิมพ์'!W25&lt;&gt;"",'สุกร เลือกวันที่พิมพ์'!W25,"")</f>
        <v/>
      </c>
      <c r="AD11" s="22" t="str">
        <f>IF('สุกร เลือกวันที่พิมพ์'!X25&lt;&gt;"",'สุกร เลือกวันที่พิมพ์'!X25,"")</f>
        <v/>
      </c>
      <c r="AE11" s="22" t="str">
        <f>IF('สุกร เลือกวันที่พิมพ์'!Y25&lt;&gt;"",'สุกร เลือกวันที่พิมพ์'!Y25,"")</f>
        <v/>
      </c>
      <c r="AF11" s="25">
        <f t="shared" si="3"/>
        <v>0</v>
      </c>
    </row>
    <row r="12" spans="1:33" ht="21" customHeight="1">
      <c r="A12" s="24" t="s">
        <v>30</v>
      </c>
      <c r="B12" s="22" t="str">
        <f>IF('สุกร เลือกวันที่พิมพ์'!B26&lt;&gt;"",'สุกร เลือกวันที่พิมพ์'!B26,"")</f>
        <v/>
      </c>
      <c r="C12" s="22" t="str">
        <f>IF('สุกร เลือกวันที่พิมพ์'!C26&lt;&gt;"",'สุกร เลือกวันที่พิมพ์'!C26,"")</f>
        <v/>
      </c>
      <c r="D12" s="22" t="str">
        <f>IF('สุกร เลือกวันที่พิมพ์'!D26&lt;&gt;"",'สุกร เลือกวันที่พิมพ์'!D26,"")</f>
        <v/>
      </c>
      <c r="E12" s="22" t="str">
        <f>IF('สุกร เลือกวันที่พิมพ์'!E26&lt;&gt;"",'สุกร เลือกวันที่พิมพ์'!E26,"")</f>
        <v/>
      </c>
      <c r="F12" s="22" t="str">
        <f>IF('สุกร เลือกวันที่พิมพ์'!F26&lt;&gt;"",'สุกร เลือกวันที่พิมพ์'!F26,"")</f>
        <v/>
      </c>
      <c r="G12" s="22" t="str">
        <f>IF('สุกร เลือกวันที่พิมพ์'!G26&lt;&gt;"",'สุกร เลือกวันที่พิมพ์'!G26,"")</f>
        <v/>
      </c>
      <c r="H12" s="25">
        <f t="shared" si="0"/>
        <v>0</v>
      </c>
      <c r="I12" s="24" t="s">
        <v>30</v>
      </c>
      <c r="J12" s="22" t="str">
        <f>IF('สุกร เลือกวันที่พิมพ์'!H26&lt;&gt;"",'สุกร เลือกวันที่พิมพ์'!H26,"")</f>
        <v/>
      </c>
      <c r="K12" s="22" t="str">
        <f>IF('สุกร เลือกวันที่พิมพ์'!I26&lt;&gt;"",'สุกร เลือกวันที่พิมพ์'!I26,"")</f>
        <v/>
      </c>
      <c r="L12" s="22" t="str">
        <f>IF('สุกร เลือกวันที่พิมพ์'!J26&lt;&gt;"",'สุกร เลือกวันที่พิมพ์'!J26,"")</f>
        <v/>
      </c>
      <c r="M12" s="22" t="str">
        <f>IF('สุกร เลือกวันที่พิมพ์'!K26&lt;&gt;"",'สุกร เลือกวันที่พิมพ์'!K26,"")</f>
        <v/>
      </c>
      <c r="N12" s="22" t="str">
        <f>IF('สุกร เลือกวันที่พิมพ์'!L26&lt;&gt;"",'สุกร เลือกวันที่พิมพ์'!L26,"")</f>
        <v/>
      </c>
      <c r="O12" s="22" t="str">
        <f>IF('สุกร เลือกวันที่พิมพ์'!M26&lt;&gt;"",'สุกร เลือกวันที่พิมพ์'!M26,"")</f>
        <v/>
      </c>
      <c r="P12" s="25">
        <f t="shared" si="1"/>
        <v>0</v>
      </c>
      <c r="Q12" s="24" t="s">
        <v>30</v>
      </c>
      <c r="R12" s="22" t="str">
        <f>IF('สุกร เลือกวันที่พิมพ์'!N26&lt;&gt;"",'สุกร เลือกวันที่พิมพ์'!N26,"")</f>
        <v/>
      </c>
      <c r="S12" s="22" t="str">
        <f>IF('สุกร เลือกวันที่พิมพ์'!O26&lt;&gt;"",'สุกร เลือกวันที่พิมพ์'!O26,"")</f>
        <v/>
      </c>
      <c r="T12" s="22" t="str">
        <f>IF('สุกร เลือกวันที่พิมพ์'!P26&lt;&gt;"",'สุกร เลือกวันที่พิมพ์'!P26,"")</f>
        <v/>
      </c>
      <c r="U12" s="22" t="str">
        <f>IF('สุกร เลือกวันที่พิมพ์'!Q26&lt;&gt;"",'สุกร เลือกวันที่พิมพ์'!Q26,"")</f>
        <v/>
      </c>
      <c r="V12" s="22" t="str">
        <f>IF('สุกร เลือกวันที่พิมพ์'!R26&lt;&gt;"",'สุกร เลือกวันที่พิมพ์'!R26,"")</f>
        <v/>
      </c>
      <c r="W12" s="22" t="str">
        <f>IF('สุกร เลือกวันที่พิมพ์'!S26&lt;&gt;"",'สุกร เลือกวันที่พิมพ์'!S26,"")</f>
        <v/>
      </c>
      <c r="X12" s="25">
        <f t="shared" si="2"/>
        <v>0</v>
      </c>
      <c r="Y12" s="24" t="s">
        <v>30</v>
      </c>
      <c r="Z12" s="22" t="str">
        <f>IF('สุกร เลือกวันที่พิมพ์'!T26&lt;&gt;"",'สุกร เลือกวันที่พิมพ์'!T26,"")</f>
        <v/>
      </c>
      <c r="AA12" s="22" t="str">
        <f>IF('สุกร เลือกวันที่พิมพ์'!U26&lt;&gt;"",'สุกร เลือกวันที่พิมพ์'!U26,"")</f>
        <v/>
      </c>
      <c r="AB12" s="22" t="str">
        <f>IF('สุกร เลือกวันที่พิมพ์'!V26&lt;&gt;"",'สุกร เลือกวันที่พิมพ์'!V26,"")</f>
        <v/>
      </c>
      <c r="AC12" s="22" t="str">
        <f>IF('สุกร เลือกวันที่พิมพ์'!W26&lt;&gt;"",'สุกร เลือกวันที่พิมพ์'!W26,"")</f>
        <v/>
      </c>
      <c r="AD12" s="22" t="str">
        <f>IF('สุกร เลือกวันที่พิมพ์'!X26&lt;&gt;"",'สุกร เลือกวันที่พิมพ์'!X26,"")</f>
        <v/>
      </c>
      <c r="AE12" s="22" t="str">
        <f>IF('สุกร เลือกวันที่พิมพ์'!Y26&lt;&gt;"",'สุกร เลือกวันที่พิมพ์'!Y26,"")</f>
        <v/>
      </c>
      <c r="AF12" s="25">
        <f t="shared" si="3"/>
        <v>0</v>
      </c>
    </row>
    <row r="13" spans="1:33" ht="42">
      <c r="A13" s="24" t="s">
        <v>31</v>
      </c>
      <c r="B13" s="22" t="str">
        <f>IF('สุกร เลือกวันที่พิมพ์'!B27&lt;&gt;"",'สุกร เลือกวันที่พิมพ์'!B27,"")</f>
        <v/>
      </c>
      <c r="C13" s="22" t="str">
        <f>IF('สุกร เลือกวันที่พิมพ์'!C27&lt;&gt;"",'สุกร เลือกวันที่พิมพ์'!C27,"")</f>
        <v/>
      </c>
      <c r="D13" s="22" t="str">
        <f>IF('สุกร เลือกวันที่พิมพ์'!D27&lt;&gt;"",'สุกร เลือกวันที่พิมพ์'!D27,"")</f>
        <v/>
      </c>
      <c r="E13" s="22" t="str">
        <f>IF('สุกร เลือกวันที่พิมพ์'!E27&lt;&gt;"",'สุกร เลือกวันที่พิมพ์'!E27,"")</f>
        <v/>
      </c>
      <c r="F13" s="22" t="str">
        <f>IF('สุกร เลือกวันที่พิมพ์'!F27&lt;&gt;"",'สุกร เลือกวันที่พิมพ์'!F27,"")</f>
        <v/>
      </c>
      <c r="G13" s="22" t="str">
        <f>IF('สุกร เลือกวันที่พิมพ์'!G27&lt;&gt;"",'สุกร เลือกวันที่พิมพ์'!G27,"")</f>
        <v/>
      </c>
      <c r="H13" s="25">
        <f t="shared" si="0"/>
        <v>0</v>
      </c>
      <c r="I13" s="24" t="s">
        <v>31</v>
      </c>
      <c r="J13" s="22" t="str">
        <f>IF('สุกร เลือกวันที่พิมพ์'!H27&lt;&gt;"",'สุกร เลือกวันที่พิมพ์'!H27,"")</f>
        <v/>
      </c>
      <c r="K13" s="22" t="str">
        <f>IF('สุกร เลือกวันที่พิมพ์'!I27&lt;&gt;"",'สุกร เลือกวันที่พิมพ์'!I27,"")</f>
        <v/>
      </c>
      <c r="L13" s="22" t="str">
        <f>IF('สุกร เลือกวันที่พิมพ์'!J27&lt;&gt;"",'สุกร เลือกวันที่พิมพ์'!J27,"")</f>
        <v/>
      </c>
      <c r="M13" s="22" t="str">
        <f>IF('สุกร เลือกวันที่พิมพ์'!K27&lt;&gt;"",'สุกร เลือกวันที่พิมพ์'!K27,"")</f>
        <v/>
      </c>
      <c r="N13" s="22" t="str">
        <f>IF('สุกร เลือกวันที่พิมพ์'!L27&lt;&gt;"",'สุกร เลือกวันที่พิมพ์'!L27,"")</f>
        <v/>
      </c>
      <c r="O13" s="22" t="str">
        <f>IF('สุกร เลือกวันที่พิมพ์'!M27&lt;&gt;"",'สุกร เลือกวันที่พิมพ์'!M27,"")</f>
        <v/>
      </c>
      <c r="P13" s="25">
        <f t="shared" si="1"/>
        <v>0</v>
      </c>
      <c r="Q13" s="24" t="s">
        <v>31</v>
      </c>
      <c r="R13" s="22" t="str">
        <f>IF('สุกร เลือกวันที่พิมพ์'!N27&lt;&gt;"",'สุกร เลือกวันที่พิมพ์'!N27,"")</f>
        <v/>
      </c>
      <c r="S13" s="22" t="str">
        <f>IF('สุกร เลือกวันที่พิมพ์'!O27&lt;&gt;"",'สุกร เลือกวันที่พิมพ์'!O27,"")</f>
        <v/>
      </c>
      <c r="T13" s="22" t="str">
        <f>IF('สุกร เลือกวันที่พิมพ์'!P27&lt;&gt;"",'สุกร เลือกวันที่พิมพ์'!P27,"")</f>
        <v/>
      </c>
      <c r="U13" s="22" t="str">
        <f>IF('สุกร เลือกวันที่พิมพ์'!Q27&lt;&gt;"",'สุกร เลือกวันที่พิมพ์'!Q27,"")</f>
        <v/>
      </c>
      <c r="V13" s="22" t="str">
        <f>IF('สุกร เลือกวันที่พิมพ์'!R27&lt;&gt;"",'สุกร เลือกวันที่พิมพ์'!R27,"")</f>
        <v/>
      </c>
      <c r="W13" s="22" t="str">
        <f>IF('สุกร เลือกวันที่พิมพ์'!S27&lt;&gt;"",'สุกร เลือกวันที่พิมพ์'!S27,"")</f>
        <v/>
      </c>
      <c r="X13" s="25">
        <f t="shared" si="2"/>
        <v>0</v>
      </c>
      <c r="Y13" s="24" t="s">
        <v>31</v>
      </c>
      <c r="Z13" s="22" t="str">
        <f>IF('สุกร เลือกวันที่พิมพ์'!T27&lt;&gt;"",'สุกร เลือกวันที่พิมพ์'!T27,"")</f>
        <v/>
      </c>
      <c r="AA13" s="22" t="str">
        <f>IF('สุกร เลือกวันที่พิมพ์'!U27&lt;&gt;"",'สุกร เลือกวันที่พิมพ์'!U27,"")</f>
        <v/>
      </c>
      <c r="AB13" s="22" t="str">
        <f>IF('สุกร เลือกวันที่พิมพ์'!V27&lt;&gt;"",'สุกร เลือกวันที่พิมพ์'!V27,"")</f>
        <v/>
      </c>
      <c r="AC13" s="22" t="str">
        <f>IF('สุกร เลือกวันที่พิมพ์'!W27&lt;&gt;"",'สุกร เลือกวันที่พิมพ์'!W27,"")</f>
        <v/>
      </c>
      <c r="AD13" s="22" t="str">
        <f>IF('สุกร เลือกวันที่พิมพ์'!X27&lt;&gt;"",'สุกร เลือกวันที่พิมพ์'!X27,"")</f>
        <v/>
      </c>
      <c r="AE13" s="22" t="str">
        <f>IF('สุกร เลือกวันที่พิมพ์'!Y27&lt;&gt;"",'สุกร เลือกวันที่พิมพ์'!Y27,"")</f>
        <v/>
      </c>
      <c r="AF13" s="25">
        <f t="shared" si="3"/>
        <v>0</v>
      </c>
    </row>
    <row r="14" spans="1:33" ht="21" customHeight="1">
      <c r="A14" s="24" t="s">
        <v>32</v>
      </c>
      <c r="B14" s="22" t="str">
        <f>IF('สุกร เลือกวันที่พิมพ์'!B28&lt;&gt;"",'สุกร เลือกวันที่พิมพ์'!B28,"")</f>
        <v/>
      </c>
      <c r="C14" s="22" t="str">
        <f>IF('สุกร เลือกวันที่พิมพ์'!C28&lt;&gt;"",'สุกร เลือกวันที่พิมพ์'!C28,"")</f>
        <v/>
      </c>
      <c r="D14" s="22" t="str">
        <f>IF('สุกร เลือกวันที่พิมพ์'!D28&lt;&gt;"",'สุกร เลือกวันที่พิมพ์'!D28,"")</f>
        <v/>
      </c>
      <c r="E14" s="22" t="str">
        <f>IF('สุกร เลือกวันที่พิมพ์'!E28&lt;&gt;"",'สุกร เลือกวันที่พิมพ์'!E28,"")</f>
        <v/>
      </c>
      <c r="F14" s="22" t="str">
        <f>IF('สุกร เลือกวันที่พิมพ์'!F28&lt;&gt;"",'สุกร เลือกวันที่พิมพ์'!F28,"")</f>
        <v/>
      </c>
      <c r="G14" s="22" t="str">
        <f>IF('สุกร เลือกวันที่พิมพ์'!G28&lt;&gt;"",'สุกร เลือกวันที่พิมพ์'!G28,"")</f>
        <v/>
      </c>
      <c r="H14" s="25">
        <f t="shared" si="0"/>
        <v>0</v>
      </c>
      <c r="I14" s="24" t="s">
        <v>32</v>
      </c>
      <c r="J14" s="22" t="str">
        <f>IF('สุกร เลือกวันที่พิมพ์'!H28&lt;&gt;"",'สุกร เลือกวันที่พิมพ์'!H28,"")</f>
        <v/>
      </c>
      <c r="K14" s="22" t="str">
        <f>IF('สุกร เลือกวันที่พิมพ์'!I28&lt;&gt;"",'สุกร เลือกวันที่พิมพ์'!I28,"")</f>
        <v/>
      </c>
      <c r="L14" s="22" t="str">
        <f>IF('สุกร เลือกวันที่พิมพ์'!J28&lt;&gt;"",'สุกร เลือกวันที่พิมพ์'!J28,"")</f>
        <v/>
      </c>
      <c r="M14" s="22" t="str">
        <f>IF('สุกร เลือกวันที่พิมพ์'!K28&lt;&gt;"",'สุกร เลือกวันที่พิมพ์'!K28,"")</f>
        <v/>
      </c>
      <c r="N14" s="22" t="str">
        <f>IF('สุกร เลือกวันที่พิมพ์'!L28&lt;&gt;"",'สุกร เลือกวันที่พิมพ์'!L28,"")</f>
        <v/>
      </c>
      <c r="O14" s="22" t="str">
        <f>IF('สุกร เลือกวันที่พิมพ์'!M28&lt;&gt;"",'สุกร เลือกวันที่พิมพ์'!M28,"")</f>
        <v/>
      </c>
      <c r="P14" s="25">
        <f t="shared" si="1"/>
        <v>0</v>
      </c>
      <c r="Q14" s="24" t="s">
        <v>32</v>
      </c>
      <c r="R14" s="22" t="str">
        <f>IF('สุกร เลือกวันที่พิมพ์'!N28&lt;&gt;"",'สุกร เลือกวันที่พิมพ์'!N28,"")</f>
        <v/>
      </c>
      <c r="S14" s="22" t="str">
        <f>IF('สุกร เลือกวันที่พิมพ์'!O28&lt;&gt;"",'สุกร เลือกวันที่พิมพ์'!O28,"")</f>
        <v/>
      </c>
      <c r="T14" s="22" t="str">
        <f>IF('สุกร เลือกวันที่พิมพ์'!P28&lt;&gt;"",'สุกร เลือกวันที่พิมพ์'!P28,"")</f>
        <v/>
      </c>
      <c r="U14" s="22" t="str">
        <f>IF('สุกร เลือกวันที่พิมพ์'!Q28&lt;&gt;"",'สุกร เลือกวันที่พิมพ์'!Q28,"")</f>
        <v/>
      </c>
      <c r="V14" s="22" t="str">
        <f>IF('สุกร เลือกวันที่พิมพ์'!R28&lt;&gt;"",'สุกร เลือกวันที่พิมพ์'!R28,"")</f>
        <v/>
      </c>
      <c r="W14" s="22" t="str">
        <f>IF('สุกร เลือกวันที่พิมพ์'!S28&lt;&gt;"",'สุกร เลือกวันที่พิมพ์'!S28,"")</f>
        <v/>
      </c>
      <c r="X14" s="25">
        <f t="shared" si="2"/>
        <v>0</v>
      </c>
      <c r="Y14" s="24" t="s">
        <v>32</v>
      </c>
      <c r="Z14" s="22" t="str">
        <f>IF('สุกร เลือกวันที่พิมพ์'!T28&lt;&gt;"",'สุกร เลือกวันที่พิมพ์'!T28,"")</f>
        <v/>
      </c>
      <c r="AA14" s="22" t="str">
        <f>IF('สุกร เลือกวันที่พิมพ์'!U28&lt;&gt;"",'สุกร เลือกวันที่พิมพ์'!U28,"")</f>
        <v/>
      </c>
      <c r="AB14" s="22" t="str">
        <f>IF('สุกร เลือกวันที่พิมพ์'!V28&lt;&gt;"",'สุกร เลือกวันที่พิมพ์'!V28,"")</f>
        <v/>
      </c>
      <c r="AC14" s="22" t="str">
        <f>IF('สุกร เลือกวันที่พิมพ์'!W28&lt;&gt;"",'สุกร เลือกวันที่พิมพ์'!W28,"")</f>
        <v/>
      </c>
      <c r="AD14" s="22" t="str">
        <f>IF('สุกร เลือกวันที่พิมพ์'!X28&lt;&gt;"",'สุกร เลือกวันที่พิมพ์'!X28,"")</f>
        <v/>
      </c>
      <c r="AE14" s="22" t="str">
        <f>IF('สุกร เลือกวันที่พิมพ์'!Y28&lt;&gt;"",'สุกร เลือกวันที่พิมพ์'!Y28,"")</f>
        <v/>
      </c>
      <c r="AF14" s="25">
        <f t="shared" si="3"/>
        <v>0</v>
      </c>
    </row>
    <row r="15" spans="1:33" ht="42">
      <c r="A15" s="24" t="s">
        <v>33</v>
      </c>
      <c r="B15" s="22" t="str">
        <f>IF('สุกร เลือกวันที่พิมพ์'!B29&lt;&gt;"",'สุกร เลือกวันที่พิมพ์'!B29,"")</f>
        <v/>
      </c>
      <c r="C15" s="22" t="str">
        <f>IF('สุกร เลือกวันที่พิมพ์'!C29&lt;&gt;"",'สุกร เลือกวันที่พิมพ์'!C29,"")</f>
        <v/>
      </c>
      <c r="D15" s="22" t="str">
        <f>IF('สุกร เลือกวันที่พิมพ์'!D29&lt;&gt;"",'สุกร เลือกวันที่พิมพ์'!D29,"")</f>
        <v/>
      </c>
      <c r="E15" s="22" t="str">
        <f>IF('สุกร เลือกวันที่พิมพ์'!E29&lt;&gt;"",'สุกร เลือกวันที่พิมพ์'!E29,"")</f>
        <v/>
      </c>
      <c r="F15" s="22" t="str">
        <f>IF('สุกร เลือกวันที่พิมพ์'!F29&lt;&gt;"",'สุกร เลือกวันที่พิมพ์'!F29,"")</f>
        <v/>
      </c>
      <c r="G15" s="22" t="str">
        <f>IF('สุกร เลือกวันที่พิมพ์'!G29&lt;&gt;"",'สุกร เลือกวันที่พิมพ์'!G29,"")</f>
        <v/>
      </c>
      <c r="H15" s="25">
        <f t="shared" si="0"/>
        <v>0</v>
      </c>
      <c r="I15" s="24" t="s">
        <v>33</v>
      </c>
      <c r="J15" s="22" t="str">
        <f>IF('สุกร เลือกวันที่พิมพ์'!H29&lt;&gt;"",'สุกร เลือกวันที่พิมพ์'!H29,"")</f>
        <v/>
      </c>
      <c r="K15" s="22" t="str">
        <f>IF('สุกร เลือกวันที่พิมพ์'!I29&lt;&gt;"",'สุกร เลือกวันที่พิมพ์'!I29,"")</f>
        <v/>
      </c>
      <c r="L15" s="22" t="str">
        <f>IF('สุกร เลือกวันที่พิมพ์'!J29&lt;&gt;"",'สุกร เลือกวันที่พิมพ์'!J29,"")</f>
        <v/>
      </c>
      <c r="M15" s="22" t="str">
        <f>IF('สุกร เลือกวันที่พิมพ์'!K29&lt;&gt;"",'สุกร เลือกวันที่พิมพ์'!K29,"")</f>
        <v/>
      </c>
      <c r="N15" s="22" t="str">
        <f>IF('สุกร เลือกวันที่พิมพ์'!L29&lt;&gt;"",'สุกร เลือกวันที่พิมพ์'!L29,"")</f>
        <v/>
      </c>
      <c r="O15" s="22" t="str">
        <f>IF('สุกร เลือกวันที่พิมพ์'!M29&lt;&gt;"",'สุกร เลือกวันที่พิมพ์'!M29,"")</f>
        <v/>
      </c>
      <c r="P15" s="25">
        <f t="shared" si="1"/>
        <v>0</v>
      </c>
      <c r="Q15" s="24" t="s">
        <v>33</v>
      </c>
      <c r="R15" s="22" t="str">
        <f>IF('สุกร เลือกวันที่พิมพ์'!N29&lt;&gt;"",'สุกร เลือกวันที่พิมพ์'!N29,"")</f>
        <v/>
      </c>
      <c r="S15" s="22" t="str">
        <f>IF('สุกร เลือกวันที่พิมพ์'!O29&lt;&gt;"",'สุกร เลือกวันที่พิมพ์'!O29,"")</f>
        <v/>
      </c>
      <c r="T15" s="22" t="str">
        <f>IF('สุกร เลือกวันที่พิมพ์'!P29&lt;&gt;"",'สุกร เลือกวันที่พิมพ์'!P29,"")</f>
        <v/>
      </c>
      <c r="U15" s="22" t="str">
        <f>IF('สุกร เลือกวันที่พิมพ์'!Q29&lt;&gt;"",'สุกร เลือกวันที่พิมพ์'!Q29,"")</f>
        <v/>
      </c>
      <c r="V15" s="22" t="str">
        <f>IF('สุกร เลือกวันที่พิมพ์'!R29&lt;&gt;"",'สุกร เลือกวันที่พิมพ์'!R29,"")</f>
        <v/>
      </c>
      <c r="W15" s="22" t="str">
        <f>IF('สุกร เลือกวันที่พิมพ์'!S29&lt;&gt;"",'สุกร เลือกวันที่พิมพ์'!S29,"")</f>
        <v/>
      </c>
      <c r="X15" s="25">
        <f t="shared" si="2"/>
        <v>0</v>
      </c>
      <c r="Y15" s="24" t="s">
        <v>33</v>
      </c>
      <c r="Z15" s="22" t="str">
        <f>IF('สุกร เลือกวันที่พิมพ์'!T29&lt;&gt;"",'สุกร เลือกวันที่พิมพ์'!T29,"")</f>
        <v/>
      </c>
      <c r="AA15" s="22" t="str">
        <f>IF('สุกร เลือกวันที่พิมพ์'!U29&lt;&gt;"",'สุกร เลือกวันที่พิมพ์'!U29,"")</f>
        <v/>
      </c>
      <c r="AB15" s="22" t="str">
        <f>IF('สุกร เลือกวันที่พิมพ์'!V29&lt;&gt;"",'สุกร เลือกวันที่พิมพ์'!V29,"")</f>
        <v/>
      </c>
      <c r="AC15" s="22" t="str">
        <f>IF('สุกร เลือกวันที่พิมพ์'!W29&lt;&gt;"",'สุกร เลือกวันที่พิมพ์'!W29,"")</f>
        <v/>
      </c>
      <c r="AD15" s="22" t="str">
        <f>IF('สุกร เลือกวันที่พิมพ์'!X29&lt;&gt;"",'สุกร เลือกวันที่พิมพ์'!X29,"")</f>
        <v/>
      </c>
      <c r="AE15" s="22" t="str">
        <f>IF('สุกร เลือกวันที่พิมพ์'!Y29&lt;&gt;"",'สุกร เลือกวันที่พิมพ์'!Y29,"")</f>
        <v/>
      </c>
      <c r="AF15" s="25">
        <f t="shared" si="3"/>
        <v>0</v>
      </c>
    </row>
    <row r="16" spans="1:33" ht="21" customHeight="1">
      <c r="A16" s="24" t="s">
        <v>34</v>
      </c>
      <c r="B16" s="22" t="str">
        <f>IF('สุกร เลือกวันที่พิมพ์'!B30&lt;&gt;"",'สุกร เลือกวันที่พิมพ์'!B30,"")</f>
        <v/>
      </c>
      <c r="C16" s="22" t="str">
        <f>IF('สุกร เลือกวันที่พิมพ์'!C30&lt;&gt;"",'สุกร เลือกวันที่พิมพ์'!C30,"")</f>
        <v/>
      </c>
      <c r="D16" s="22" t="str">
        <f>IF('สุกร เลือกวันที่พิมพ์'!D30&lt;&gt;"",'สุกร เลือกวันที่พิมพ์'!D30,"")</f>
        <v/>
      </c>
      <c r="E16" s="22" t="str">
        <f>IF('สุกร เลือกวันที่พิมพ์'!E30&lt;&gt;"",'สุกร เลือกวันที่พิมพ์'!E30,"")</f>
        <v/>
      </c>
      <c r="F16" s="22" t="str">
        <f>IF('สุกร เลือกวันที่พิมพ์'!F30&lt;&gt;"",'สุกร เลือกวันที่พิมพ์'!F30,"")</f>
        <v/>
      </c>
      <c r="G16" s="22" t="str">
        <f>IF('สุกร เลือกวันที่พิมพ์'!G30&lt;&gt;"",'สุกร เลือกวันที่พิมพ์'!G30,"")</f>
        <v/>
      </c>
      <c r="H16" s="25">
        <f t="shared" si="0"/>
        <v>0</v>
      </c>
      <c r="I16" s="24" t="s">
        <v>34</v>
      </c>
      <c r="J16" s="22" t="str">
        <f>IF('สุกร เลือกวันที่พิมพ์'!H30&lt;&gt;"",'สุกร เลือกวันที่พิมพ์'!H30,"")</f>
        <v/>
      </c>
      <c r="K16" s="22" t="str">
        <f>IF('สุกร เลือกวันที่พิมพ์'!I30&lt;&gt;"",'สุกร เลือกวันที่พิมพ์'!I30,"")</f>
        <v/>
      </c>
      <c r="L16" s="22" t="str">
        <f>IF('สุกร เลือกวันที่พิมพ์'!J30&lt;&gt;"",'สุกร เลือกวันที่พิมพ์'!J30,"")</f>
        <v/>
      </c>
      <c r="M16" s="22" t="str">
        <f>IF('สุกร เลือกวันที่พิมพ์'!K30&lt;&gt;"",'สุกร เลือกวันที่พิมพ์'!K30,"")</f>
        <v/>
      </c>
      <c r="N16" s="22" t="str">
        <f>IF('สุกร เลือกวันที่พิมพ์'!L30&lt;&gt;"",'สุกร เลือกวันที่พิมพ์'!L30,"")</f>
        <v/>
      </c>
      <c r="O16" s="22" t="str">
        <f>IF('สุกร เลือกวันที่พิมพ์'!M30&lt;&gt;"",'สุกร เลือกวันที่พิมพ์'!M30,"")</f>
        <v/>
      </c>
      <c r="P16" s="25">
        <f t="shared" si="1"/>
        <v>0</v>
      </c>
      <c r="Q16" s="24" t="s">
        <v>34</v>
      </c>
      <c r="R16" s="22" t="str">
        <f>IF('สุกร เลือกวันที่พิมพ์'!N30&lt;&gt;"",'สุกร เลือกวันที่พิมพ์'!N30,"")</f>
        <v/>
      </c>
      <c r="S16" s="22" t="str">
        <f>IF('สุกร เลือกวันที่พิมพ์'!O30&lt;&gt;"",'สุกร เลือกวันที่พิมพ์'!O30,"")</f>
        <v/>
      </c>
      <c r="T16" s="22" t="str">
        <f>IF('สุกร เลือกวันที่พิมพ์'!P30&lt;&gt;"",'สุกร เลือกวันที่พิมพ์'!P30,"")</f>
        <v/>
      </c>
      <c r="U16" s="22" t="str">
        <f>IF('สุกร เลือกวันที่พิมพ์'!Q30&lt;&gt;"",'สุกร เลือกวันที่พิมพ์'!Q30,"")</f>
        <v/>
      </c>
      <c r="V16" s="22" t="str">
        <f>IF('สุกร เลือกวันที่พิมพ์'!R30&lt;&gt;"",'สุกร เลือกวันที่พิมพ์'!R30,"")</f>
        <v/>
      </c>
      <c r="W16" s="22" t="str">
        <f>IF('สุกร เลือกวันที่พิมพ์'!S30&lt;&gt;"",'สุกร เลือกวันที่พิมพ์'!S30,"")</f>
        <v/>
      </c>
      <c r="X16" s="25">
        <f t="shared" si="2"/>
        <v>0</v>
      </c>
      <c r="Y16" s="24" t="s">
        <v>34</v>
      </c>
      <c r="Z16" s="22" t="str">
        <f>IF('สุกร เลือกวันที่พิมพ์'!T30&lt;&gt;"",'สุกร เลือกวันที่พิมพ์'!T30,"")</f>
        <v/>
      </c>
      <c r="AA16" s="22" t="str">
        <f>IF('สุกร เลือกวันที่พิมพ์'!U30&lt;&gt;"",'สุกร เลือกวันที่พิมพ์'!U30,"")</f>
        <v/>
      </c>
      <c r="AB16" s="22" t="str">
        <f>IF('สุกร เลือกวันที่พิมพ์'!V30&lt;&gt;"",'สุกร เลือกวันที่พิมพ์'!V30,"")</f>
        <v/>
      </c>
      <c r="AC16" s="22" t="str">
        <f>IF('สุกร เลือกวันที่พิมพ์'!W30&lt;&gt;"",'สุกร เลือกวันที่พิมพ์'!W30,"")</f>
        <v/>
      </c>
      <c r="AD16" s="22" t="str">
        <f>IF('สุกร เลือกวันที่พิมพ์'!X30&lt;&gt;"",'สุกร เลือกวันที่พิมพ์'!X30,"")</f>
        <v/>
      </c>
      <c r="AE16" s="22" t="str">
        <f>IF('สุกร เลือกวันที่พิมพ์'!Y30&lt;&gt;"",'สุกร เลือกวันที่พิมพ์'!Y30,"")</f>
        <v/>
      </c>
      <c r="AF16" s="25">
        <f t="shared" si="3"/>
        <v>0</v>
      </c>
    </row>
    <row r="17" spans="1:32" ht="21" customHeight="1">
      <c r="A17" s="24" t="s">
        <v>35</v>
      </c>
      <c r="B17" s="22" t="str">
        <f>IF('สุกร เลือกวันที่พิมพ์'!B31&lt;&gt;"",'สุกร เลือกวันที่พิมพ์'!B31,"")</f>
        <v/>
      </c>
      <c r="C17" s="22" t="str">
        <f>IF('สุกร เลือกวันที่พิมพ์'!C31&lt;&gt;"",'สุกร เลือกวันที่พิมพ์'!C31,"")</f>
        <v/>
      </c>
      <c r="D17" s="22" t="str">
        <f>IF('สุกร เลือกวันที่พิมพ์'!D31&lt;&gt;"",'สุกร เลือกวันที่พิมพ์'!D31,"")</f>
        <v/>
      </c>
      <c r="E17" s="22" t="str">
        <f>IF('สุกร เลือกวันที่พิมพ์'!E31&lt;&gt;"",'สุกร เลือกวันที่พิมพ์'!E31,"")</f>
        <v/>
      </c>
      <c r="F17" s="22" t="str">
        <f>IF('สุกร เลือกวันที่พิมพ์'!F31&lt;&gt;"",'สุกร เลือกวันที่พิมพ์'!F31,"")</f>
        <v/>
      </c>
      <c r="G17" s="22" t="str">
        <f>IF('สุกร เลือกวันที่พิมพ์'!G31&lt;&gt;"",'สุกร เลือกวันที่พิมพ์'!G31,"")</f>
        <v/>
      </c>
      <c r="H17" s="25">
        <f t="shared" si="0"/>
        <v>0</v>
      </c>
      <c r="I17" s="24" t="s">
        <v>35</v>
      </c>
      <c r="J17" s="22" t="str">
        <f>IF('สุกร เลือกวันที่พิมพ์'!H31&lt;&gt;"",'สุกร เลือกวันที่พิมพ์'!H31,"")</f>
        <v/>
      </c>
      <c r="K17" s="22" t="str">
        <f>IF('สุกร เลือกวันที่พิมพ์'!I31&lt;&gt;"",'สุกร เลือกวันที่พิมพ์'!I31,"")</f>
        <v/>
      </c>
      <c r="L17" s="22" t="str">
        <f>IF('สุกร เลือกวันที่พิมพ์'!J31&lt;&gt;"",'สุกร เลือกวันที่พิมพ์'!J31,"")</f>
        <v/>
      </c>
      <c r="M17" s="22" t="str">
        <f>IF('สุกร เลือกวันที่พิมพ์'!K31&lt;&gt;"",'สุกร เลือกวันที่พิมพ์'!K31,"")</f>
        <v/>
      </c>
      <c r="N17" s="22" t="str">
        <f>IF('สุกร เลือกวันที่พิมพ์'!L31&lt;&gt;"",'สุกร เลือกวันที่พิมพ์'!L31,"")</f>
        <v/>
      </c>
      <c r="O17" s="22" t="str">
        <f>IF('สุกร เลือกวันที่พิมพ์'!M31&lt;&gt;"",'สุกร เลือกวันที่พิมพ์'!M31,"")</f>
        <v/>
      </c>
      <c r="P17" s="25">
        <f t="shared" si="1"/>
        <v>0</v>
      </c>
      <c r="Q17" s="24" t="s">
        <v>35</v>
      </c>
      <c r="R17" s="22" t="str">
        <f>IF('สุกร เลือกวันที่พิมพ์'!N31&lt;&gt;"",'สุกร เลือกวันที่พิมพ์'!N31,"")</f>
        <v/>
      </c>
      <c r="S17" s="22" t="str">
        <f>IF('สุกร เลือกวันที่พิมพ์'!O31&lt;&gt;"",'สุกร เลือกวันที่พิมพ์'!O31,"")</f>
        <v/>
      </c>
      <c r="T17" s="22" t="str">
        <f>IF('สุกร เลือกวันที่พิมพ์'!P31&lt;&gt;"",'สุกร เลือกวันที่พิมพ์'!P31,"")</f>
        <v/>
      </c>
      <c r="U17" s="22" t="str">
        <f>IF('สุกร เลือกวันที่พิมพ์'!Q31&lt;&gt;"",'สุกร เลือกวันที่พิมพ์'!Q31,"")</f>
        <v/>
      </c>
      <c r="V17" s="22" t="str">
        <f>IF('สุกร เลือกวันที่พิมพ์'!R31&lt;&gt;"",'สุกร เลือกวันที่พิมพ์'!R31,"")</f>
        <v/>
      </c>
      <c r="W17" s="22" t="str">
        <f>IF('สุกร เลือกวันที่พิมพ์'!S31&lt;&gt;"",'สุกร เลือกวันที่พิมพ์'!S31,"")</f>
        <v/>
      </c>
      <c r="X17" s="25">
        <f t="shared" si="2"/>
        <v>0</v>
      </c>
      <c r="Y17" s="24" t="s">
        <v>35</v>
      </c>
      <c r="Z17" s="22" t="str">
        <f>IF('สุกร เลือกวันที่พิมพ์'!T31&lt;&gt;"",'สุกร เลือกวันที่พิมพ์'!T31,"")</f>
        <v/>
      </c>
      <c r="AA17" s="22" t="str">
        <f>IF('สุกร เลือกวันที่พิมพ์'!U31&lt;&gt;"",'สุกร เลือกวันที่พิมพ์'!U31,"")</f>
        <v/>
      </c>
      <c r="AB17" s="22" t="str">
        <f>IF('สุกร เลือกวันที่พิมพ์'!V31&lt;&gt;"",'สุกร เลือกวันที่พิมพ์'!V31,"")</f>
        <v/>
      </c>
      <c r="AC17" s="22" t="str">
        <f>IF('สุกร เลือกวันที่พิมพ์'!W31&lt;&gt;"",'สุกร เลือกวันที่พิมพ์'!W31,"")</f>
        <v/>
      </c>
      <c r="AD17" s="22" t="str">
        <f>IF('สุกร เลือกวันที่พิมพ์'!X31&lt;&gt;"",'สุกร เลือกวันที่พิมพ์'!X31,"")</f>
        <v/>
      </c>
      <c r="AE17" s="22" t="str">
        <f>IF('สุกร เลือกวันที่พิมพ์'!Y31&lt;&gt;"",'สุกร เลือกวันที่พิมพ์'!Y31,"")</f>
        <v/>
      </c>
      <c r="AF17" s="25">
        <f t="shared" si="3"/>
        <v>0</v>
      </c>
    </row>
    <row r="18" spans="1:32" ht="42">
      <c r="A18" s="24" t="s">
        <v>36</v>
      </c>
      <c r="B18" s="22" t="str">
        <f>IF('สุกร เลือกวันที่พิมพ์'!B32&lt;&gt;"",'สุกร เลือกวันที่พิมพ์'!B32,"")</f>
        <v/>
      </c>
      <c r="C18" s="22" t="str">
        <f>IF('สุกร เลือกวันที่พิมพ์'!C32&lt;&gt;"",'สุกร เลือกวันที่พิมพ์'!C32,"")</f>
        <v/>
      </c>
      <c r="D18" s="22" t="str">
        <f>IF('สุกร เลือกวันที่พิมพ์'!D32&lt;&gt;"",'สุกร เลือกวันที่พิมพ์'!D32,"")</f>
        <v/>
      </c>
      <c r="E18" s="22" t="str">
        <f>IF('สุกร เลือกวันที่พิมพ์'!E32&lt;&gt;"",'สุกร เลือกวันที่พิมพ์'!E32,"")</f>
        <v/>
      </c>
      <c r="F18" s="22" t="str">
        <f>IF('สุกร เลือกวันที่พิมพ์'!F32&lt;&gt;"",'สุกร เลือกวันที่พิมพ์'!F32,"")</f>
        <v/>
      </c>
      <c r="G18" s="22" t="str">
        <f>IF('สุกร เลือกวันที่พิมพ์'!G32&lt;&gt;"",'สุกร เลือกวันที่พิมพ์'!G32,"")</f>
        <v/>
      </c>
      <c r="H18" s="25">
        <f t="shared" si="0"/>
        <v>0</v>
      </c>
      <c r="I18" s="24" t="s">
        <v>36</v>
      </c>
      <c r="J18" s="22" t="str">
        <f>IF('สุกร เลือกวันที่พิมพ์'!H32&lt;&gt;"",'สุกร เลือกวันที่พิมพ์'!H32,"")</f>
        <v/>
      </c>
      <c r="K18" s="22" t="str">
        <f>IF('สุกร เลือกวันที่พิมพ์'!I32&lt;&gt;"",'สุกร เลือกวันที่พิมพ์'!I32,"")</f>
        <v/>
      </c>
      <c r="L18" s="22" t="str">
        <f>IF('สุกร เลือกวันที่พิมพ์'!J32&lt;&gt;"",'สุกร เลือกวันที่พิมพ์'!J32,"")</f>
        <v/>
      </c>
      <c r="M18" s="22" t="str">
        <f>IF('สุกร เลือกวันที่พิมพ์'!K32&lt;&gt;"",'สุกร เลือกวันที่พิมพ์'!K32,"")</f>
        <v/>
      </c>
      <c r="N18" s="22" t="str">
        <f>IF('สุกร เลือกวันที่พิมพ์'!L32&lt;&gt;"",'สุกร เลือกวันที่พิมพ์'!L32,"")</f>
        <v/>
      </c>
      <c r="O18" s="22" t="str">
        <f>IF('สุกร เลือกวันที่พิมพ์'!M32&lt;&gt;"",'สุกร เลือกวันที่พิมพ์'!M32,"")</f>
        <v/>
      </c>
      <c r="P18" s="25">
        <f t="shared" si="1"/>
        <v>0</v>
      </c>
      <c r="Q18" s="24" t="s">
        <v>36</v>
      </c>
      <c r="R18" s="22" t="str">
        <f>IF('สุกร เลือกวันที่พิมพ์'!N32&lt;&gt;"",'สุกร เลือกวันที่พิมพ์'!N32,"")</f>
        <v/>
      </c>
      <c r="S18" s="22" t="str">
        <f>IF('สุกร เลือกวันที่พิมพ์'!O32&lt;&gt;"",'สุกร เลือกวันที่พิมพ์'!O32,"")</f>
        <v/>
      </c>
      <c r="T18" s="22" t="str">
        <f>IF('สุกร เลือกวันที่พิมพ์'!P32&lt;&gt;"",'สุกร เลือกวันที่พิมพ์'!P32,"")</f>
        <v/>
      </c>
      <c r="U18" s="22" t="str">
        <f>IF('สุกร เลือกวันที่พิมพ์'!Q32&lt;&gt;"",'สุกร เลือกวันที่พิมพ์'!Q32,"")</f>
        <v/>
      </c>
      <c r="V18" s="22" t="str">
        <f>IF('สุกร เลือกวันที่พิมพ์'!R32&lt;&gt;"",'สุกร เลือกวันที่พิมพ์'!R32,"")</f>
        <v/>
      </c>
      <c r="W18" s="22" t="str">
        <f>IF('สุกร เลือกวันที่พิมพ์'!S32&lt;&gt;"",'สุกร เลือกวันที่พิมพ์'!S32,"")</f>
        <v/>
      </c>
      <c r="X18" s="25">
        <f t="shared" si="2"/>
        <v>0</v>
      </c>
      <c r="Y18" s="24" t="s">
        <v>36</v>
      </c>
      <c r="Z18" s="22" t="str">
        <f>IF('สุกร เลือกวันที่พิมพ์'!T32&lt;&gt;"",'สุกร เลือกวันที่พิมพ์'!T32,"")</f>
        <v/>
      </c>
      <c r="AA18" s="22" t="str">
        <f>IF('สุกร เลือกวันที่พิมพ์'!U32&lt;&gt;"",'สุกร เลือกวันที่พิมพ์'!U32,"")</f>
        <v/>
      </c>
      <c r="AB18" s="22" t="str">
        <f>IF('สุกร เลือกวันที่พิมพ์'!V32&lt;&gt;"",'สุกร เลือกวันที่พิมพ์'!V32,"")</f>
        <v/>
      </c>
      <c r="AC18" s="22" t="str">
        <f>IF('สุกร เลือกวันที่พิมพ์'!W32&lt;&gt;"",'สุกร เลือกวันที่พิมพ์'!W32,"")</f>
        <v/>
      </c>
      <c r="AD18" s="22" t="str">
        <f>IF('สุกร เลือกวันที่พิมพ์'!X32&lt;&gt;"",'สุกร เลือกวันที่พิมพ์'!X32,"")</f>
        <v/>
      </c>
      <c r="AE18" s="22" t="str">
        <f>IF('สุกร เลือกวันที่พิมพ์'!Y32&lt;&gt;"",'สุกร เลือกวันที่พิมพ์'!Y32,"")</f>
        <v/>
      </c>
      <c r="AF18" s="25">
        <f t="shared" si="3"/>
        <v>0</v>
      </c>
    </row>
    <row r="19" spans="1:32" ht="21" customHeight="1">
      <c r="A19" s="24" t="s">
        <v>37</v>
      </c>
      <c r="B19" s="22" t="str">
        <f>IF('สุกร เลือกวันที่พิมพ์'!B33&lt;&gt;"",'สุกร เลือกวันที่พิมพ์'!B33,"")</f>
        <v/>
      </c>
      <c r="C19" s="22" t="str">
        <f>IF('สุกร เลือกวันที่พิมพ์'!C33&lt;&gt;"",'สุกร เลือกวันที่พิมพ์'!C33,"")</f>
        <v/>
      </c>
      <c r="D19" s="22" t="str">
        <f>IF('สุกร เลือกวันที่พิมพ์'!D33&lt;&gt;"",'สุกร เลือกวันที่พิมพ์'!D33,"")</f>
        <v/>
      </c>
      <c r="E19" s="22" t="str">
        <f>IF('สุกร เลือกวันที่พิมพ์'!E33&lt;&gt;"",'สุกร เลือกวันที่พิมพ์'!E33,"")</f>
        <v/>
      </c>
      <c r="F19" s="22" t="str">
        <f>IF('สุกร เลือกวันที่พิมพ์'!F33&lt;&gt;"",'สุกร เลือกวันที่พิมพ์'!F33,"")</f>
        <v/>
      </c>
      <c r="G19" s="22" t="str">
        <f>IF('สุกร เลือกวันที่พิมพ์'!G33&lt;&gt;"",'สุกร เลือกวันที่พิมพ์'!G33,"")</f>
        <v/>
      </c>
      <c r="H19" s="25">
        <f t="shared" si="0"/>
        <v>0</v>
      </c>
      <c r="I19" s="24" t="s">
        <v>37</v>
      </c>
      <c r="J19" s="22" t="str">
        <f>IF('สุกร เลือกวันที่พิมพ์'!H33&lt;&gt;"",'สุกร เลือกวันที่พิมพ์'!H33,"")</f>
        <v/>
      </c>
      <c r="K19" s="22" t="str">
        <f>IF('สุกร เลือกวันที่พิมพ์'!I33&lt;&gt;"",'สุกร เลือกวันที่พิมพ์'!I33,"")</f>
        <v/>
      </c>
      <c r="L19" s="22" t="str">
        <f>IF('สุกร เลือกวันที่พิมพ์'!J33&lt;&gt;"",'สุกร เลือกวันที่พิมพ์'!J33,"")</f>
        <v/>
      </c>
      <c r="M19" s="22" t="str">
        <f>IF('สุกร เลือกวันที่พิมพ์'!K33&lt;&gt;"",'สุกร เลือกวันที่พิมพ์'!K33,"")</f>
        <v/>
      </c>
      <c r="N19" s="22" t="str">
        <f>IF('สุกร เลือกวันที่พิมพ์'!L33&lt;&gt;"",'สุกร เลือกวันที่พิมพ์'!L33,"")</f>
        <v/>
      </c>
      <c r="O19" s="22" t="str">
        <f>IF('สุกร เลือกวันที่พิมพ์'!M33&lt;&gt;"",'สุกร เลือกวันที่พิมพ์'!M33,"")</f>
        <v/>
      </c>
      <c r="P19" s="25">
        <f t="shared" si="1"/>
        <v>0</v>
      </c>
      <c r="Q19" s="24" t="s">
        <v>37</v>
      </c>
      <c r="R19" s="22" t="str">
        <f>IF('สุกร เลือกวันที่พิมพ์'!N33&lt;&gt;"",'สุกร เลือกวันที่พิมพ์'!N33,"")</f>
        <v/>
      </c>
      <c r="S19" s="22" t="str">
        <f>IF('สุกร เลือกวันที่พิมพ์'!O33&lt;&gt;"",'สุกร เลือกวันที่พิมพ์'!O33,"")</f>
        <v/>
      </c>
      <c r="T19" s="22" t="str">
        <f>IF('สุกร เลือกวันที่พิมพ์'!P33&lt;&gt;"",'สุกร เลือกวันที่พิมพ์'!P33,"")</f>
        <v/>
      </c>
      <c r="U19" s="22" t="str">
        <f>IF('สุกร เลือกวันที่พิมพ์'!Q33&lt;&gt;"",'สุกร เลือกวันที่พิมพ์'!Q33,"")</f>
        <v/>
      </c>
      <c r="V19" s="22" t="str">
        <f>IF('สุกร เลือกวันที่พิมพ์'!R33&lt;&gt;"",'สุกร เลือกวันที่พิมพ์'!R33,"")</f>
        <v/>
      </c>
      <c r="W19" s="22" t="str">
        <f>IF('สุกร เลือกวันที่พิมพ์'!S33&lt;&gt;"",'สุกร เลือกวันที่พิมพ์'!S33,"")</f>
        <v/>
      </c>
      <c r="X19" s="25">
        <f t="shared" si="2"/>
        <v>0</v>
      </c>
      <c r="Y19" s="24" t="s">
        <v>37</v>
      </c>
      <c r="Z19" s="22" t="str">
        <f>IF('สุกร เลือกวันที่พิมพ์'!T33&lt;&gt;"",'สุกร เลือกวันที่พิมพ์'!T33,"")</f>
        <v/>
      </c>
      <c r="AA19" s="22" t="str">
        <f>IF('สุกร เลือกวันที่พิมพ์'!U33&lt;&gt;"",'สุกร เลือกวันที่พิมพ์'!U33,"")</f>
        <v/>
      </c>
      <c r="AB19" s="22" t="str">
        <f>IF('สุกร เลือกวันที่พิมพ์'!V33&lt;&gt;"",'สุกร เลือกวันที่พิมพ์'!V33,"")</f>
        <v/>
      </c>
      <c r="AC19" s="22" t="str">
        <f>IF('สุกร เลือกวันที่พิมพ์'!W33&lt;&gt;"",'สุกร เลือกวันที่พิมพ์'!W33,"")</f>
        <v/>
      </c>
      <c r="AD19" s="22" t="str">
        <f>IF('สุกร เลือกวันที่พิมพ์'!X33&lt;&gt;"",'สุกร เลือกวันที่พิมพ์'!X33,"")</f>
        <v/>
      </c>
      <c r="AE19" s="22" t="str">
        <f>IF('สุกร เลือกวันที่พิมพ์'!Y33&lt;&gt;"",'สุกร เลือกวันที่พิมพ์'!Y33,"")</f>
        <v/>
      </c>
      <c r="AF19" s="25">
        <f t="shared" si="3"/>
        <v>0</v>
      </c>
    </row>
    <row r="20" spans="1:32" ht="21" customHeight="1">
      <c r="A20" s="24" t="s">
        <v>38</v>
      </c>
      <c r="B20" s="22" t="str">
        <f>IF('สุกร เลือกวันที่พิมพ์'!B34&lt;&gt;"",'สุกร เลือกวันที่พิมพ์'!B34,"")</f>
        <v/>
      </c>
      <c r="C20" s="22" t="str">
        <f>IF('สุกร เลือกวันที่พิมพ์'!C34&lt;&gt;"",'สุกร เลือกวันที่พิมพ์'!C34,"")</f>
        <v/>
      </c>
      <c r="D20" s="22" t="str">
        <f>IF('สุกร เลือกวันที่พิมพ์'!D34&lt;&gt;"",'สุกร เลือกวันที่พิมพ์'!D34,"")</f>
        <v/>
      </c>
      <c r="E20" s="22" t="str">
        <f>IF('สุกร เลือกวันที่พิมพ์'!E34&lt;&gt;"",'สุกร เลือกวันที่พิมพ์'!E34,"")</f>
        <v/>
      </c>
      <c r="F20" s="22" t="str">
        <f>IF('สุกร เลือกวันที่พิมพ์'!F34&lt;&gt;"",'สุกร เลือกวันที่พิมพ์'!F34,"")</f>
        <v/>
      </c>
      <c r="G20" s="22" t="str">
        <f>IF('สุกร เลือกวันที่พิมพ์'!G34&lt;&gt;"",'สุกร เลือกวันที่พิมพ์'!G34,"")</f>
        <v/>
      </c>
      <c r="H20" s="25">
        <f t="shared" si="0"/>
        <v>0</v>
      </c>
      <c r="I20" s="24" t="s">
        <v>38</v>
      </c>
      <c r="J20" s="22" t="str">
        <f>IF('สุกร เลือกวันที่พิมพ์'!H34&lt;&gt;"",'สุกร เลือกวันที่พิมพ์'!H34,"")</f>
        <v/>
      </c>
      <c r="K20" s="22" t="str">
        <f>IF('สุกร เลือกวันที่พิมพ์'!I34&lt;&gt;"",'สุกร เลือกวันที่พิมพ์'!I34,"")</f>
        <v/>
      </c>
      <c r="L20" s="22" t="str">
        <f>IF('สุกร เลือกวันที่พิมพ์'!J34&lt;&gt;"",'สุกร เลือกวันที่พิมพ์'!J34,"")</f>
        <v/>
      </c>
      <c r="M20" s="22" t="str">
        <f>IF('สุกร เลือกวันที่พิมพ์'!K34&lt;&gt;"",'สุกร เลือกวันที่พิมพ์'!K34,"")</f>
        <v/>
      </c>
      <c r="N20" s="22" t="str">
        <f>IF('สุกร เลือกวันที่พิมพ์'!L34&lt;&gt;"",'สุกร เลือกวันที่พิมพ์'!L34,"")</f>
        <v/>
      </c>
      <c r="O20" s="22" t="str">
        <f>IF('สุกร เลือกวันที่พิมพ์'!M34&lt;&gt;"",'สุกร เลือกวันที่พิมพ์'!M34,"")</f>
        <v/>
      </c>
      <c r="P20" s="25">
        <f t="shared" si="1"/>
        <v>0</v>
      </c>
      <c r="Q20" s="24" t="s">
        <v>38</v>
      </c>
      <c r="R20" s="22" t="str">
        <f>IF('สุกร เลือกวันที่พิมพ์'!N34&lt;&gt;"",'สุกร เลือกวันที่พิมพ์'!N34,"")</f>
        <v/>
      </c>
      <c r="S20" s="22" t="str">
        <f>IF('สุกร เลือกวันที่พิมพ์'!O34&lt;&gt;"",'สุกร เลือกวันที่พิมพ์'!O34,"")</f>
        <v/>
      </c>
      <c r="T20" s="22" t="str">
        <f>IF('สุกร เลือกวันที่พิมพ์'!P34&lt;&gt;"",'สุกร เลือกวันที่พิมพ์'!P34,"")</f>
        <v/>
      </c>
      <c r="U20" s="22" t="str">
        <f>IF('สุกร เลือกวันที่พิมพ์'!Q34&lt;&gt;"",'สุกร เลือกวันที่พิมพ์'!Q34,"")</f>
        <v/>
      </c>
      <c r="V20" s="22" t="str">
        <f>IF('สุกร เลือกวันที่พิมพ์'!R34&lt;&gt;"",'สุกร เลือกวันที่พิมพ์'!R34,"")</f>
        <v/>
      </c>
      <c r="W20" s="22" t="str">
        <f>IF('สุกร เลือกวันที่พิมพ์'!S34&lt;&gt;"",'สุกร เลือกวันที่พิมพ์'!S34,"")</f>
        <v/>
      </c>
      <c r="X20" s="25">
        <f t="shared" si="2"/>
        <v>0</v>
      </c>
      <c r="Y20" s="24" t="s">
        <v>38</v>
      </c>
      <c r="Z20" s="22" t="str">
        <f>IF('สุกร เลือกวันที่พิมพ์'!T34&lt;&gt;"",'สุกร เลือกวันที่พิมพ์'!T34,"")</f>
        <v/>
      </c>
      <c r="AA20" s="22" t="str">
        <f>IF('สุกร เลือกวันที่พิมพ์'!U34&lt;&gt;"",'สุกร เลือกวันที่พิมพ์'!U34,"")</f>
        <v/>
      </c>
      <c r="AB20" s="22" t="str">
        <f>IF('สุกร เลือกวันที่พิมพ์'!V34&lt;&gt;"",'สุกร เลือกวันที่พิมพ์'!V34,"")</f>
        <v/>
      </c>
      <c r="AC20" s="22" t="str">
        <f>IF('สุกร เลือกวันที่พิมพ์'!W34&lt;&gt;"",'สุกร เลือกวันที่พิมพ์'!W34,"")</f>
        <v/>
      </c>
      <c r="AD20" s="22" t="str">
        <f>IF('สุกร เลือกวันที่พิมพ์'!X34&lt;&gt;"",'สุกร เลือกวันที่พิมพ์'!X34,"")</f>
        <v/>
      </c>
      <c r="AE20" s="22" t="str">
        <f>IF('สุกร เลือกวันที่พิมพ์'!Y34&lt;&gt;"",'สุกร เลือกวันที่พิมพ์'!Y34,"")</f>
        <v/>
      </c>
      <c r="AF20" s="25">
        <f t="shared" si="3"/>
        <v>0</v>
      </c>
    </row>
    <row r="21" spans="1:32" ht="21" customHeight="1">
      <c r="A21" s="24" t="s">
        <v>39</v>
      </c>
      <c r="B21" s="22" t="str">
        <f>IF('สุกร เลือกวันที่พิมพ์'!B35&lt;&gt;"",'สุกร เลือกวันที่พิมพ์'!B35,"")</f>
        <v/>
      </c>
      <c r="C21" s="22" t="str">
        <f>IF('สุกร เลือกวันที่พิมพ์'!C35&lt;&gt;"",'สุกร เลือกวันที่พิมพ์'!C35,"")</f>
        <v/>
      </c>
      <c r="D21" s="22" t="str">
        <f>IF('สุกร เลือกวันที่พิมพ์'!D35&lt;&gt;"",'สุกร เลือกวันที่พิมพ์'!D35,"")</f>
        <v/>
      </c>
      <c r="E21" s="22" t="str">
        <f>IF('สุกร เลือกวันที่พิมพ์'!E35&lt;&gt;"",'สุกร เลือกวันที่พิมพ์'!E35,"")</f>
        <v/>
      </c>
      <c r="F21" s="22" t="str">
        <f>IF('สุกร เลือกวันที่พิมพ์'!F35&lt;&gt;"",'สุกร เลือกวันที่พิมพ์'!F35,"")</f>
        <v/>
      </c>
      <c r="G21" s="22" t="str">
        <f>IF('สุกร เลือกวันที่พิมพ์'!G35&lt;&gt;"",'สุกร เลือกวันที่พิมพ์'!G35,"")</f>
        <v/>
      </c>
      <c r="H21" s="25">
        <f t="shared" si="0"/>
        <v>0</v>
      </c>
      <c r="I21" s="24" t="s">
        <v>39</v>
      </c>
      <c r="J21" s="22" t="str">
        <f>IF('สุกร เลือกวันที่พิมพ์'!H35&lt;&gt;"",'สุกร เลือกวันที่พิมพ์'!H35,"")</f>
        <v/>
      </c>
      <c r="K21" s="22" t="str">
        <f>IF('สุกร เลือกวันที่พิมพ์'!I35&lt;&gt;"",'สุกร เลือกวันที่พิมพ์'!I35,"")</f>
        <v/>
      </c>
      <c r="L21" s="22" t="str">
        <f>IF('สุกร เลือกวันที่พิมพ์'!J35&lt;&gt;"",'สุกร เลือกวันที่พิมพ์'!J35,"")</f>
        <v/>
      </c>
      <c r="M21" s="22" t="str">
        <f>IF('สุกร เลือกวันที่พิมพ์'!K35&lt;&gt;"",'สุกร เลือกวันที่พิมพ์'!K35,"")</f>
        <v/>
      </c>
      <c r="N21" s="22" t="str">
        <f>IF('สุกร เลือกวันที่พิมพ์'!L35&lt;&gt;"",'สุกร เลือกวันที่พิมพ์'!L35,"")</f>
        <v/>
      </c>
      <c r="O21" s="22" t="str">
        <f>IF('สุกร เลือกวันที่พิมพ์'!M35&lt;&gt;"",'สุกร เลือกวันที่พิมพ์'!M35,"")</f>
        <v/>
      </c>
      <c r="P21" s="25">
        <f t="shared" si="1"/>
        <v>0</v>
      </c>
      <c r="Q21" s="24" t="s">
        <v>39</v>
      </c>
      <c r="R21" s="22" t="str">
        <f>IF('สุกร เลือกวันที่พิมพ์'!N35&lt;&gt;"",'สุกร เลือกวันที่พิมพ์'!N35,"")</f>
        <v/>
      </c>
      <c r="S21" s="22" t="str">
        <f>IF('สุกร เลือกวันที่พิมพ์'!O35&lt;&gt;"",'สุกร เลือกวันที่พิมพ์'!O35,"")</f>
        <v/>
      </c>
      <c r="T21" s="22" t="str">
        <f>IF('สุกร เลือกวันที่พิมพ์'!P35&lt;&gt;"",'สุกร เลือกวันที่พิมพ์'!P35,"")</f>
        <v/>
      </c>
      <c r="U21" s="22" t="str">
        <f>IF('สุกร เลือกวันที่พิมพ์'!Q35&lt;&gt;"",'สุกร เลือกวันที่พิมพ์'!Q35,"")</f>
        <v/>
      </c>
      <c r="V21" s="22" t="str">
        <f>IF('สุกร เลือกวันที่พิมพ์'!R35&lt;&gt;"",'สุกร เลือกวันที่พิมพ์'!R35,"")</f>
        <v/>
      </c>
      <c r="W21" s="22" t="str">
        <f>IF('สุกร เลือกวันที่พิมพ์'!S35&lt;&gt;"",'สุกร เลือกวันที่พิมพ์'!S35,"")</f>
        <v/>
      </c>
      <c r="X21" s="25">
        <f t="shared" si="2"/>
        <v>0</v>
      </c>
      <c r="Y21" s="24" t="s">
        <v>39</v>
      </c>
      <c r="Z21" s="22" t="str">
        <f>IF('สุกร เลือกวันที่พิมพ์'!T35&lt;&gt;"",'สุกร เลือกวันที่พิมพ์'!T35,"")</f>
        <v/>
      </c>
      <c r="AA21" s="22" t="str">
        <f>IF('สุกร เลือกวันที่พิมพ์'!U35&lt;&gt;"",'สุกร เลือกวันที่พิมพ์'!U35,"")</f>
        <v/>
      </c>
      <c r="AB21" s="22" t="str">
        <f>IF('สุกร เลือกวันที่พิมพ์'!V35&lt;&gt;"",'สุกร เลือกวันที่พิมพ์'!V35,"")</f>
        <v/>
      </c>
      <c r="AC21" s="22" t="str">
        <f>IF('สุกร เลือกวันที่พิมพ์'!W35&lt;&gt;"",'สุกร เลือกวันที่พิมพ์'!W35,"")</f>
        <v/>
      </c>
      <c r="AD21" s="22" t="str">
        <f>IF('สุกร เลือกวันที่พิมพ์'!X35&lt;&gt;"",'สุกร เลือกวันที่พิมพ์'!X35,"")</f>
        <v/>
      </c>
      <c r="AE21" s="22" t="str">
        <f>IF('สุกร เลือกวันที่พิมพ์'!Y35&lt;&gt;"",'สุกร เลือกวันที่พิมพ์'!Y35,"")</f>
        <v/>
      </c>
      <c r="AF21" s="25">
        <f t="shared" si="3"/>
        <v>0</v>
      </c>
    </row>
    <row r="22" spans="1:32" ht="21" customHeight="1">
      <c r="A22" s="27" t="s">
        <v>21</v>
      </c>
      <c r="B22" s="22" t="e">
        <f t="array" ref="B22">IF(B4="","",IF(INDEX('สุกร รายชุดการฆ่า'!$AO:$AO,(MATCH(1,($B$2='สุกร รายชุดการฆ่า'!$F:$F)*(B$4='สุกร รายชุดการฆ่า'!$H:$H),0)))=0,"",INDEX('สุกร รายชุดการฆ่า'!$AO:$AO,(MATCH(1,($B$2='สุกร รายชุดการฆ่า'!$F:$F)*(B$4='สุกร รายชุดการฆ่า'!$H:$H),0)))))</f>
        <v>#N/A</v>
      </c>
      <c r="C22" s="22" t="str">
        <f t="array" ref="C22">IF(C4="","",IF(INDEX('สุกร รายชุดการฆ่า'!$AO:$AO,(MATCH(1,($B$2='สุกร รายชุดการฆ่า'!$F:$F)*(C$4='สุกร รายชุดการฆ่า'!$H:$H),0)))=0,"",INDEX('สุกร รายชุดการฆ่า'!$AO:$AO,(MATCH(1,($B$2='สุกร รายชุดการฆ่า'!$F:$F)*(C$4='สุกร รายชุดการฆ่า'!$H:$H),0)))))</f>
        <v/>
      </c>
      <c r="D22" s="22" t="str">
        <f t="array" ref="D22">IF(D4="","",IF(INDEX('สุกร รายชุดการฆ่า'!$AO:$AO,(MATCH(1,($B$2='สุกร รายชุดการฆ่า'!$F:$F)*(D$4='สุกร รายชุดการฆ่า'!$H:$H),0)))=0,"",INDEX('สุกร รายชุดการฆ่า'!$AO:$AO,(MATCH(1,($B$2='สุกร รายชุดการฆ่า'!$F:$F)*(D$4='สุกร รายชุดการฆ่า'!$H:$H),0)))))</f>
        <v/>
      </c>
      <c r="E22" s="22" t="str">
        <f t="array" ref="E22">IF(E4="","",IF(INDEX('สุกร รายชุดการฆ่า'!$AO:$AO,(MATCH(1,($B$2='สุกร รายชุดการฆ่า'!$F:$F)*(E$4='สุกร รายชุดการฆ่า'!$H:$H),0)))=0,"",INDEX('สุกร รายชุดการฆ่า'!$AO:$AO,(MATCH(1,($B$2='สุกร รายชุดการฆ่า'!$F:$F)*(E$4='สุกร รายชุดการฆ่า'!$H:$H),0)))))</f>
        <v/>
      </c>
      <c r="F22" s="22" t="str">
        <f t="array" ref="F22">IF(F4="","",IF(INDEX('สุกร รายชุดการฆ่า'!$AO:$AO,(MATCH(1,($B$2='สุกร รายชุดการฆ่า'!$F:$F)*(F$4='สุกร รายชุดการฆ่า'!$H:$H),0)))=0,"",INDEX('สุกร รายชุดการฆ่า'!$AO:$AO,(MATCH(1,($B$2='สุกร รายชุดการฆ่า'!$F:$F)*(F$4='สุกร รายชุดการฆ่า'!$H:$H),0)))))</f>
        <v/>
      </c>
      <c r="G22" s="22" t="str">
        <f t="array" ref="G22">IF(G4="","",IF(INDEX('สุกร รายชุดการฆ่า'!$AO:$AO,(MATCH(1,($B$2='สุกร รายชุดการฆ่า'!$F:$F)*(G$4='สุกร รายชุดการฆ่า'!$H:$H),0)))=0,"",INDEX('สุกร รายชุดการฆ่า'!$AO:$AO,(MATCH(1,($B$2='สุกร รายชุดการฆ่า'!$F:$F)*(G$4='สุกร รายชุดการฆ่า'!$H:$H),0)))))</f>
        <v/>
      </c>
      <c r="H22" s="25"/>
      <c r="I22" s="27" t="s">
        <v>21</v>
      </c>
      <c r="J22" s="22" t="str">
        <f t="array" ref="J22">IF(J4="","",IF(INDEX('สุกร รายชุดการฆ่า'!$AO:$AO,(MATCH(1,($B$2='สุกร รายชุดการฆ่า'!$F:$F)*(J$4='สุกร รายชุดการฆ่า'!$H:$H),0)))=0,"",INDEX('สุกร รายชุดการฆ่า'!$AO:$AO,(MATCH(1,($B$2='สุกร รายชุดการฆ่า'!$F:$F)*(J$4='สุกร รายชุดการฆ่า'!$H:$H),0)))))</f>
        <v/>
      </c>
      <c r="K22" s="22" t="str">
        <f t="array" ref="K22">IF(K4="","",IF(INDEX('สุกร รายชุดการฆ่า'!$AO:$AO,(MATCH(1,($B$2='สุกร รายชุดการฆ่า'!$F:$F)*(K$4='สุกร รายชุดการฆ่า'!$H:$H),0)))=0,"",INDEX('สุกร รายชุดการฆ่า'!$AO:$AO,(MATCH(1,($B$2='สุกร รายชุดการฆ่า'!$F:$F)*(K$4='สุกร รายชุดการฆ่า'!$H:$H),0)))))</f>
        <v/>
      </c>
      <c r="L22" s="22" t="str">
        <f t="array" ref="L22">IF(L4="","",IF(INDEX('สุกร รายชุดการฆ่า'!$AO:$AO,(MATCH(1,($B$2='สุกร รายชุดการฆ่า'!$F:$F)*(L$4='สุกร รายชุดการฆ่า'!$H:$H),0)))=0,"",INDEX('สุกร รายชุดการฆ่า'!$AO:$AO,(MATCH(1,($B$2='สุกร รายชุดการฆ่า'!$F:$F)*(L$4='สุกร รายชุดการฆ่า'!$H:$H),0)))))</f>
        <v/>
      </c>
      <c r="M22" s="22" t="str">
        <f t="array" ref="M22">IF(M4="","",IF(INDEX('สุกร รายชุดการฆ่า'!$AO:$AO,(MATCH(1,($B$2='สุกร รายชุดการฆ่า'!$F:$F)*(M$4='สุกร รายชุดการฆ่า'!$H:$H),0)))=0,"",INDEX('สุกร รายชุดการฆ่า'!$AO:$AO,(MATCH(1,($B$2='สุกร รายชุดการฆ่า'!$F:$F)*(M$4='สุกร รายชุดการฆ่า'!$H:$H),0)))))</f>
        <v/>
      </c>
      <c r="N22" s="22" t="str">
        <f t="array" ref="N22">IF(N4="","",IF(INDEX('สุกร รายชุดการฆ่า'!$AO:$AO,(MATCH(1,($B$2='สุกร รายชุดการฆ่า'!$F:$F)*(N$4='สุกร รายชุดการฆ่า'!$H:$H),0)))=0,"",INDEX('สุกร รายชุดการฆ่า'!$AO:$AO,(MATCH(1,($B$2='สุกร รายชุดการฆ่า'!$F:$F)*(N$4='สุกร รายชุดการฆ่า'!$H:$H),0)))))</f>
        <v/>
      </c>
      <c r="O22" s="22" t="str">
        <f t="array" ref="O22">IF(O4="","",IF(INDEX('สุกร รายชุดการฆ่า'!$AO:$AO,(MATCH(1,($B$2='สุกร รายชุดการฆ่า'!$F:$F)*(O$4='สุกร รายชุดการฆ่า'!$H:$H),0)))=0,"",INDEX('สุกร รายชุดการฆ่า'!$AO:$AO,(MATCH(1,($B$2='สุกร รายชุดการฆ่า'!$F:$F)*(O$4='สุกร รายชุดการฆ่า'!$H:$H),0)))))</f>
        <v/>
      </c>
      <c r="P22" s="25"/>
      <c r="Q22" s="27" t="s">
        <v>21</v>
      </c>
      <c r="R22" s="22" t="str">
        <f t="array" ref="R22">IF(R4="","",IF(INDEX('สุกร รายชุดการฆ่า'!$AO:$AO,(MATCH(1,($B$2='สุกร รายชุดการฆ่า'!$F:$F)*(R$4='สุกร รายชุดการฆ่า'!$H:$H),0)))=0,"",INDEX('สุกร รายชุดการฆ่า'!$AO:$AO,(MATCH(1,($B$2='สุกร รายชุดการฆ่า'!$F:$F)*(R$4='สุกร รายชุดการฆ่า'!$H:$H),0)))))</f>
        <v/>
      </c>
      <c r="S22" s="22" t="str">
        <f t="array" ref="S22">IF(S4="","",IF(INDEX('สุกร รายชุดการฆ่า'!$AO:$AO,(MATCH(1,($B$2='สุกร รายชุดการฆ่า'!$F:$F)*(S$4='สุกร รายชุดการฆ่า'!$H:$H),0)))=0,"",INDEX('สุกร รายชุดการฆ่า'!$AO:$AO,(MATCH(1,($B$2='สุกร รายชุดการฆ่า'!$F:$F)*(S$4='สุกร รายชุดการฆ่า'!$H:$H),0)))))</f>
        <v/>
      </c>
      <c r="T22" s="22" t="str">
        <f t="array" ref="T22">IF(T4="","",IF(INDEX('สุกร รายชุดการฆ่า'!$AO:$AO,(MATCH(1,($B$2='สุกร รายชุดการฆ่า'!$F:$F)*(T$4='สุกร รายชุดการฆ่า'!$H:$H),0)))=0,"",INDEX('สุกร รายชุดการฆ่า'!$AO:$AO,(MATCH(1,($B$2='สุกร รายชุดการฆ่า'!$F:$F)*(T$4='สุกร รายชุดการฆ่า'!$H:$H),0)))))</f>
        <v/>
      </c>
      <c r="U22" s="22" t="str">
        <f t="array" ref="U22">IF(U4="","",IF(INDEX('สุกร รายชุดการฆ่า'!$AO:$AO,(MATCH(1,($B$2='สุกร รายชุดการฆ่า'!$F:$F)*(U$4='สุกร รายชุดการฆ่า'!$H:$H),0)))=0,"",INDEX('สุกร รายชุดการฆ่า'!$AO:$AO,(MATCH(1,($B$2='สุกร รายชุดการฆ่า'!$F:$F)*(U$4='สุกร รายชุดการฆ่า'!$H:$H),0)))))</f>
        <v/>
      </c>
      <c r="V22" s="22" t="str">
        <f t="array" ref="V22">IF(V4="","",IF(INDEX('สุกร รายชุดการฆ่า'!$AO:$AO,(MATCH(1,($B$2='สุกร รายชุดการฆ่า'!$F:$F)*(V$4='สุกร รายชุดการฆ่า'!$H:$H),0)))=0,"",INDEX('สุกร รายชุดการฆ่า'!$AO:$AO,(MATCH(1,($B$2='สุกร รายชุดการฆ่า'!$F:$F)*(V$4='สุกร รายชุดการฆ่า'!$H:$H),0)))))</f>
        <v/>
      </c>
      <c r="W22" s="22" t="str">
        <f t="array" ref="W22">IF(W4="","",IF(INDEX('สุกร รายชุดการฆ่า'!$AO:$AO,(MATCH(1,($B$2='สุกร รายชุดการฆ่า'!$F:$F)*(W$4='สุกร รายชุดการฆ่า'!$H:$H),0)))=0,"",INDEX('สุกร รายชุดการฆ่า'!$AO:$AO,(MATCH(1,($B$2='สุกร รายชุดการฆ่า'!$F:$F)*(W$4='สุกร รายชุดการฆ่า'!$H:$H),0)))))</f>
        <v/>
      </c>
      <c r="X22" s="25"/>
      <c r="Y22" s="27" t="s">
        <v>21</v>
      </c>
      <c r="Z22" s="22" t="str">
        <f t="array" ref="Z22">IF(Z4="","",IF(INDEX('สุกร รายชุดการฆ่า'!$AO:$AO,(MATCH(1,($B$2='สุกร รายชุดการฆ่า'!$F:$F)*(Z$4='สุกร รายชุดการฆ่า'!$H:$H),0)))=0,"",INDEX('สุกร รายชุดการฆ่า'!$AO:$AO,(MATCH(1,($B$2='สุกร รายชุดการฆ่า'!$F:$F)*(Z$4='สุกร รายชุดการฆ่า'!$H:$H),0)))))</f>
        <v/>
      </c>
      <c r="AA22" s="22" t="str">
        <f t="array" ref="AA22">IF(AA4="","",IF(INDEX('สุกร รายชุดการฆ่า'!$AO:$AO,(MATCH(1,($B$2='สุกร รายชุดการฆ่า'!$F:$F)*(AA$4='สุกร รายชุดการฆ่า'!$H:$H),0)))=0,"",INDEX('สุกร รายชุดการฆ่า'!$AO:$AO,(MATCH(1,($B$2='สุกร รายชุดการฆ่า'!$F:$F)*(AA$4='สุกร รายชุดการฆ่า'!$H:$H),0)))))</f>
        <v/>
      </c>
      <c r="AB22" s="22" t="str">
        <f t="array" ref="AB22">IF(AB4="","",IF(INDEX('สุกร รายชุดการฆ่า'!$AO:$AO,(MATCH(1,($B$2='สุกร รายชุดการฆ่า'!$F:$F)*(AB$4='สุกร รายชุดการฆ่า'!$H:$H),0)))=0,"",INDEX('สุกร รายชุดการฆ่า'!$AO:$AO,(MATCH(1,($B$2='สุกร รายชุดการฆ่า'!$F:$F)*(AB$4='สุกร รายชุดการฆ่า'!$H:$H),0)))))</f>
        <v/>
      </c>
      <c r="AC22" s="22" t="str">
        <f t="array" ref="AC22">IF(AC4="","",IF(INDEX('สุกร รายชุดการฆ่า'!$AO:$AO,(MATCH(1,($B$2='สุกร รายชุดการฆ่า'!$F:$F)*(AC$4='สุกร รายชุดการฆ่า'!$H:$H),0)))=0,"",INDEX('สุกร รายชุดการฆ่า'!$AO:$AO,(MATCH(1,($B$2='สุกร รายชุดการฆ่า'!$F:$F)*(AC$4='สุกร รายชุดการฆ่า'!$H:$H),0)))))</f>
        <v/>
      </c>
      <c r="AD22" s="22" t="str">
        <f t="array" ref="AD22">IF(AD4="","",IF(INDEX('สุกร รายชุดการฆ่า'!$AO:$AO,(MATCH(1,($B$2='สุกร รายชุดการฆ่า'!$F:$F)*(AD$4='สุกร รายชุดการฆ่า'!$H:$H),0)))=0,"",INDEX('สุกร รายชุดการฆ่า'!$AO:$AO,(MATCH(1,($B$2='สุกร รายชุดการฆ่า'!$F:$F)*(AD$4='สุกร รายชุดการฆ่า'!$H:$H),0)))))</f>
        <v/>
      </c>
      <c r="AE22" s="22" t="str">
        <f t="array" ref="AE22">IF(AE4="","",IF(INDEX('สุกร รายชุดการฆ่า'!$AO:$AO,(MATCH(1,($B$2='สุกร รายชุดการฆ่า'!$F:$F)*(AE$4='สุกร รายชุดการฆ่า'!$H:$H),0)))=0,"",INDEX('สุกร รายชุดการฆ่า'!$AO:$AO,(MATCH(1,($B$2='สุกร รายชุดการฆ่า'!$F:$F)*(AE$4='สุกร รายชุดการฆ่า'!$H:$H),0)))))</f>
        <v/>
      </c>
      <c r="AF22" s="25"/>
    </row>
    <row r="23" spans="1:32" ht="21" customHeight="1">
      <c r="A23" s="73" t="s">
        <v>97</v>
      </c>
      <c r="B23" s="73"/>
      <c r="C23" s="73"/>
      <c r="D23" s="73"/>
      <c r="E23" s="73"/>
      <c r="F23" s="73"/>
      <c r="G23" s="73"/>
      <c r="H23" s="74"/>
      <c r="I23" s="73" t="s">
        <v>97</v>
      </c>
      <c r="J23" s="73"/>
      <c r="K23" s="73"/>
      <c r="L23" s="73"/>
      <c r="M23" s="73"/>
      <c r="N23" s="73"/>
      <c r="O23" s="73"/>
      <c r="P23" s="74"/>
      <c r="Q23" s="73" t="s">
        <v>97</v>
      </c>
      <c r="R23" s="73"/>
      <c r="S23" s="73"/>
      <c r="T23" s="73"/>
      <c r="U23" s="73"/>
      <c r="V23" s="73"/>
      <c r="W23" s="73"/>
      <c r="X23" s="74"/>
      <c r="Y23" s="73" t="s">
        <v>97</v>
      </c>
      <c r="Z23" s="73"/>
      <c r="AA23" s="73"/>
      <c r="AB23" s="73"/>
      <c r="AC23" s="73"/>
      <c r="AD23" s="73"/>
      <c r="AE23" s="73"/>
      <c r="AF23" s="74"/>
    </row>
    <row r="24" spans="1:32" ht="63">
      <c r="A24" s="24" t="s">
        <v>98</v>
      </c>
      <c r="B24" s="22" t="str">
        <f>IF('สุกร เลือกวันที่พิมพ์'!B37&lt;&gt;"",'สุกร เลือกวันที่พิมพ์'!B37,"")</f>
        <v/>
      </c>
      <c r="C24" s="22" t="str">
        <f>IF('สุกร เลือกวันที่พิมพ์'!C37&lt;&gt;"",'สุกร เลือกวันที่พิมพ์'!C37,"")</f>
        <v/>
      </c>
      <c r="D24" s="22" t="str">
        <f>IF('สุกร เลือกวันที่พิมพ์'!D37&lt;&gt;"",'สุกร เลือกวันที่พิมพ์'!D37,"")</f>
        <v/>
      </c>
      <c r="E24" s="22" t="str">
        <f>IF('สุกร เลือกวันที่พิมพ์'!E37&lt;&gt;"",'สุกร เลือกวันที่พิมพ์'!E37,"")</f>
        <v/>
      </c>
      <c r="F24" s="22" t="str">
        <f>IF('สุกร เลือกวันที่พิมพ์'!F37&lt;&gt;"",'สุกร เลือกวันที่พิมพ์'!F37,"")</f>
        <v/>
      </c>
      <c r="G24" s="22" t="str">
        <f>IF('สุกร เลือกวันที่พิมพ์'!G37&lt;&gt;"",'สุกร เลือกวันที่พิมพ์'!G37,"")</f>
        <v/>
      </c>
      <c r="H24" s="25">
        <f t="shared" si="0"/>
        <v>0</v>
      </c>
      <c r="I24" s="24" t="s">
        <v>98</v>
      </c>
      <c r="J24" s="22" t="str">
        <f>IF('สุกร เลือกวันที่พิมพ์'!H37&lt;&gt;"",'สุกร เลือกวันที่พิมพ์'!H37,"")</f>
        <v/>
      </c>
      <c r="K24" s="22" t="str">
        <f>IF('สุกร เลือกวันที่พิมพ์'!I37&lt;&gt;"",'สุกร เลือกวันที่พิมพ์'!I37,"")</f>
        <v/>
      </c>
      <c r="L24" s="22" t="str">
        <f>IF('สุกร เลือกวันที่พิมพ์'!J37&lt;&gt;"",'สุกร เลือกวันที่พิมพ์'!J37,"")</f>
        <v/>
      </c>
      <c r="M24" s="22" t="str">
        <f>IF('สุกร เลือกวันที่พิมพ์'!K37&lt;&gt;"",'สุกร เลือกวันที่พิมพ์'!K37,"")</f>
        <v/>
      </c>
      <c r="N24" s="22" t="str">
        <f>IF('สุกร เลือกวันที่พิมพ์'!L37&lt;&gt;"",'สุกร เลือกวันที่พิมพ์'!L37,"")</f>
        <v/>
      </c>
      <c r="O24" s="22" t="str">
        <f>IF('สุกร เลือกวันที่พิมพ์'!M37&lt;&gt;"",'สุกร เลือกวันที่พิมพ์'!M37,"")</f>
        <v/>
      </c>
      <c r="P24" s="25">
        <f t="shared" ref="P24" si="4">SUM(J24:O24)</f>
        <v>0</v>
      </c>
      <c r="Q24" s="24" t="s">
        <v>98</v>
      </c>
      <c r="R24" s="22" t="str">
        <f>IF('สุกร เลือกวันที่พิมพ์'!N37&lt;&gt;"",'สุกร เลือกวันที่พิมพ์'!N37,"")</f>
        <v/>
      </c>
      <c r="S24" s="22" t="str">
        <f>IF('สุกร เลือกวันที่พิมพ์'!O37&lt;&gt;"",'สุกร เลือกวันที่พิมพ์'!O37,"")</f>
        <v/>
      </c>
      <c r="T24" s="22" t="str">
        <f>IF('สุกร เลือกวันที่พิมพ์'!P37&lt;&gt;"",'สุกร เลือกวันที่พิมพ์'!P37,"")</f>
        <v/>
      </c>
      <c r="U24" s="22" t="str">
        <f>IF('สุกร เลือกวันที่พิมพ์'!Q37&lt;&gt;"",'สุกร เลือกวันที่พิมพ์'!Q37,"")</f>
        <v/>
      </c>
      <c r="V24" s="22" t="str">
        <f>IF('สุกร เลือกวันที่พิมพ์'!R37&lt;&gt;"",'สุกร เลือกวันที่พิมพ์'!R37,"")</f>
        <v/>
      </c>
      <c r="W24" s="22" t="str">
        <f>IF('สุกร เลือกวันที่พิมพ์'!S37&lt;&gt;"",'สุกร เลือกวันที่พิมพ์'!S37,"")</f>
        <v/>
      </c>
      <c r="X24" s="25">
        <f t="shared" ref="X24" si="5">SUM(R24:W24)</f>
        <v>0</v>
      </c>
      <c r="Y24" s="24" t="s">
        <v>98</v>
      </c>
      <c r="Z24" s="22" t="str">
        <f>IF('สุกร เลือกวันที่พิมพ์'!T37&lt;&gt;"",'สุกร เลือกวันที่พิมพ์'!T37,"")</f>
        <v/>
      </c>
      <c r="AA24" s="22" t="str">
        <f>IF('สุกร เลือกวันที่พิมพ์'!U37&lt;&gt;"",'สุกร เลือกวันที่พิมพ์'!U37,"")</f>
        <v/>
      </c>
      <c r="AB24" s="22" t="str">
        <f>IF('สุกร เลือกวันที่พิมพ์'!V37&lt;&gt;"",'สุกร เลือกวันที่พิมพ์'!V37,"")</f>
        <v/>
      </c>
      <c r="AC24" s="22" t="str">
        <f>IF('สุกร เลือกวันที่พิมพ์'!W37&lt;&gt;"",'สุกร เลือกวันที่พิมพ์'!W37,"")</f>
        <v/>
      </c>
      <c r="AD24" s="22" t="str">
        <f>IF('สุกร เลือกวันที่พิมพ์'!X37&lt;&gt;"",'สุกร เลือกวันที่พิมพ์'!X37,"")</f>
        <v/>
      </c>
      <c r="AE24" s="22" t="str">
        <f>IF('สุกร เลือกวันที่พิมพ์'!Y37&lt;&gt;"",'สุกร เลือกวันที่พิมพ์'!Y37,"")</f>
        <v/>
      </c>
      <c r="AF24" s="25">
        <f t="shared" ref="AF24" si="6">SUM(Z24:AE24)</f>
        <v>0</v>
      </c>
    </row>
    <row r="25" spans="1:32" ht="21" customHeight="1">
      <c r="A25" s="24" t="s">
        <v>41</v>
      </c>
      <c r="B25" s="22" t="e">
        <f t="array" ref="B25">IF(B4="","",IF(INDEX('สุกร รายชุดการฆ่า'!$AQ:$AQ,(MATCH(1,($B$2='สุกร รายชุดการฆ่า'!$F:$F)*(B$4='สุกร รายชุดการฆ่า'!$H:$H),0)))=0,"",INDEX('สุกร รายชุดการฆ่า'!$AQ:$AQ,(MATCH(1,($B$2='สุกร รายชุดการฆ่า'!$F:$F)*(B$4='สุกร รายชุดการฆ่า'!$H:$H),0)))))</f>
        <v>#N/A</v>
      </c>
      <c r="C25" s="22" t="str">
        <f t="array" ref="C25">IF(C4="","",IF(INDEX('สุกร รายชุดการฆ่า'!$AQ:$AQ,(MATCH(1,($B$2='สุกร รายชุดการฆ่า'!$F:$F)*(C$4='สุกร รายชุดการฆ่า'!$H:$H),0)))=0,"",INDEX('สุกร รายชุดการฆ่า'!$AQ:$AQ,(MATCH(1,($B$2='สุกร รายชุดการฆ่า'!$F:$F)*(C$4='สุกร รายชุดการฆ่า'!$H:$H),0)))))</f>
        <v/>
      </c>
      <c r="D25" s="22" t="str">
        <f t="array" ref="D25">IF(D4="","",IF(INDEX('สุกร รายชุดการฆ่า'!$AQ:$AQ,(MATCH(1,($B$2='สุกร รายชุดการฆ่า'!$F:$F)*(D$4='สุกร รายชุดการฆ่า'!$H:$H),0)))=0,"",INDEX('สุกร รายชุดการฆ่า'!$AQ:$AQ,(MATCH(1,($B$2='สุกร รายชุดการฆ่า'!$F:$F)*(D$4='สุกร รายชุดการฆ่า'!$H:$H),0)))))</f>
        <v/>
      </c>
      <c r="E25" s="22" t="str">
        <f t="array" ref="E25">IF(E4="","",IF(INDEX('สุกร รายชุดการฆ่า'!$AQ:$AQ,(MATCH(1,($B$2='สุกร รายชุดการฆ่า'!$F:$F)*(E$4='สุกร รายชุดการฆ่า'!$H:$H),0)))=0,"",INDEX('สุกร รายชุดการฆ่า'!$AQ:$AQ,(MATCH(1,($B$2='สุกร รายชุดการฆ่า'!$F:$F)*(E$4='สุกร รายชุดการฆ่า'!$H:$H),0)))))</f>
        <v/>
      </c>
      <c r="F25" s="22" t="str">
        <f t="array" ref="F25">IF(F4="","",IF(INDEX('สุกร รายชุดการฆ่า'!$AQ:$AQ,(MATCH(1,($B$2='สุกร รายชุดการฆ่า'!$F:$F)*(F$4='สุกร รายชุดการฆ่า'!$H:$H),0)))=0,"",INDEX('สุกร รายชุดการฆ่า'!$AQ:$AQ,(MATCH(1,($B$2='สุกร รายชุดการฆ่า'!$F:$F)*(F$4='สุกร รายชุดการฆ่า'!$H:$H),0)))))</f>
        <v/>
      </c>
      <c r="G25" s="22" t="str">
        <f t="array" ref="G25">IF(G4="","",IF(INDEX('สุกร รายชุดการฆ่า'!$AQ:$AQ,(MATCH(1,($B$2='สุกร รายชุดการฆ่า'!$F:$F)*(G$4='สุกร รายชุดการฆ่า'!$H:$H),0)))=0,"",INDEX('สุกร รายชุดการฆ่า'!$AQ:$AQ,(MATCH(1,($B$2='สุกร รายชุดการฆ่า'!$F:$F)*(G$4='สุกร รายชุดการฆ่า'!$H:$H),0)))))</f>
        <v/>
      </c>
      <c r="H25" s="25"/>
      <c r="I25" s="24" t="s">
        <v>41</v>
      </c>
      <c r="J25" s="22" t="str">
        <f t="array" ref="J25">IF(J4="","",IF(INDEX('สุกร รายชุดการฆ่า'!$AQ:$AQ,(MATCH(1,($B$2='สุกร รายชุดการฆ่า'!$F:$F)*(J$4='สุกร รายชุดการฆ่า'!$H:$H),0)))=0,"",INDEX('สุกร รายชุดการฆ่า'!$AQ:$AQ,(MATCH(1,($B$2='สุกร รายชุดการฆ่า'!$F:$F)*(J$4='สุกร รายชุดการฆ่า'!$H:$H),0)))))</f>
        <v/>
      </c>
      <c r="K25" s="22" t="str">
        <f t="array" ref="K25">IF(K4="","",IF(INDEX('สุกร รายชุดการฆ่า'!$AQ:$AQ,(MATCH(1,($B$2='สุกร รายชุดการฆ่า'!$F:$F)*(K$4='สุกร รายชุดการฆ่า'!$H:$H),0)))=0,"",INDEX('สุกร รายชุดการฆ่า'!$AQ:$AQ,(MATCH(1,($B$2='สุกร รายชุดการฆ่า'!$F:$F)*(K$4='สุกร รายชุดการฆ่า'!$H:$H),0)))))</f>
        <v/>
      </c>
      <c r="L25" s="22" t="str">
        <f t="array" ref="L25">IF(L4="","",IF(INDEX('สุกร รายชุดการฆ่า'!$AQ:$AQ,(MATCH(1,($B$2='สุกร รายชุดการฆ่า'!$F:$F)*(L$4='สุกร รายชุดการฆ่า'!$H:$H),0)))=0,"",INDEX('สุกร รายชุดการฆ่า'!$AQ:$AQ,(MATCH(1,($B$2='สุกร รายชุดการฆ่า'!$F:$F)*(L$4='สุกร รายชุดการฆ่า'!$H:$H),0)))))</f>
        <v/>
      </c>
      <c r="M25" s="22" t="str">
        <f t="array" ref="M25">IF(M4="","",IF(INDEX('สุกร รายชุดการฆ่า'!$AQ:$AQ,(MATCH(1,($B$2='สุกร รายชุดการฆ่า'!$F:$F)*(M$4='สุกร รายชุดการฆ่า'!$H:$H),0)))=0,"",INDEX('สุกร รายชุดการฆ่า'!$AQ:$AQ,(MATCH(1,($B$2='สุกร รายชุดการฆ่า'!$F:$F)*(M$4='สุกร รายชุดการฆ่า'!$H:$H),0)))))</f>
        <v/>
      </c>
      <c r="N25" s="22" t="str">
        <f t="array" ref="N25">IF(N4="","",IF(INDEX('สุกร รายชุดการฆ่า'!$AQ:$AQ,(MATCH(1,($B$2='สุกร รายชุดการฆ่า'!$F:$F)*(N$4='สุกร รายชุดการฆ่า'!$H:$H),0)))=0,"",INDEX('สุกร รายชุดการฆ่า'!$AQ:$AQ,(MATCH(1,($B$2='สุกร รายชุดการฆ่า'!$F:$F)*(N$4='สุกร รายชุดการฆ่า'!$H:$H),0)))))</f>
        <v/>
      </c>
      <c r="O25" s="22" t="str">
        <f t="array" ref="O25">IF(O4="","",IF(INDEX('สุกร รายชุดการฆ่า'!$AQ:$AQ,(MATCH(1,($B$2='สุกร รายชุดการฆ่า'!$F:$F)*(O$4='สุกร รายชุดการฆ่า'!$H:$H),0)))=0,"",INDEX('สุกร รายชุดการฆ่า'!$AQ:$AQ,(MATCH(1,($B$2='สุกร รายชุดการฆ่า'!$F:$F)*(O$4='สุกร รายชุดการฆ่า'!$H:$H),0)))))</f>
        <v/>
      </c>
      <c r="P25" s="25"/>
      <c r="Q25" s="24" t="s">
        <v>41</v>
      </c>
      <c r="R25" s="22" t="str">
        <f t="array" ref="R25">IF(R4="","",IF(INDEX('สุกร รายชุดการฆ่า'!$AQ:$AQ,(MATCH(1,($B$2='สุกร รายชุดการฆ่า'!$F:$F)*(R$4='สุกร รายชุดการฆ่า'!$H:$H),0)))=0,"",INDEX('สุกร รายชุดการฆ่า'!$AQ:$AQ,(MATCH(1,($B$2='สุกร รายชุดการฆ่า'!$F:$F)*(R$4='สุกร รายชุดการฆ่า'!$H:$H),0)))))</f>
        <v/>
      </c>
      <c r="S25" s="22" t="str">
        <f t="array" ref="S25">IF(S4="","",IF(INDEX('สุกร รายชุดการฆ่า'!$AQ:$AQ,(MATCH(1,($B$2='สุกร รายชุดการฆ่า'!$F:$F)*(S$4='สุกร รายชุดการฆ่า'!$H:$H),0)))=0,"",INDEX('สุกร รายชุดการฆ่า'!$AQ:$AQ,(MATCH(1,($B$2='สุกร รายชุดการฆ่า'!$F:$F)*(S$4='สุกร รายชุดการฆ่า'!$H:$H),0)))))</f>
        <v/>
      </c>
      <c r="T25" s="22" t="str">
        <f t="array" ref="T25">IF(T4="","",IF(INDEX('สุกร รายชุดการฆ่า'!$AQ:$AQ,(MATCH(1,($B$2='สุกร รายชุดการฆ่า'!$F:$F)*(T$4='สุกร รายชุดการฆ่า'!$H:$H),0)))=0,"",INDEX('สุกร รายชุดการฆ่า'!$AQ:$AQ,(MATCH(1,($B$2='สุกร รายชุดการฆ่า'!$F:$F)*(T$4='สุกร รายชุดการฆ่า'!$H:$H),0)))))</f>
        <v/>
      </c>
      <c r="U25" s="22" t="str">
        <f t="array" ref="U25">IF(U4="","",IF(INDEX('สุกร รายชุดการฆ่า'!$AQ:$AQ,(MATCH(1,($B$2='สุกร รายชุดการฆ่า'!$F:$F)*(U$4='สุกร รายชุดการฆ่า'!$H:$H),0)))=0,"",INDEX('สุกร รายชุดการฆ่า'!$AQ:$AQ,(MATCH(1,($B$2='สุกร รายชุดการฆ่า'!$F:$F)*(U$4='สุกร รายชุดการฆ่า'!$H:$H),0)))))</f>
        <v/>
      </c>
      <c r="V25" s="22" t="str">
        <f t="array" ref="V25">IF(V4="","",IF(INDEX('สุกร รายชุดการฆ่า'!$AQ:$AQ,(MATCH(1,($B$2='สุกร รายชุดการฆ่า'!$F:$F)*(V$4='สุกร รายชุดการฆ่า'!$H:$H),0)))=0,"",INDEX('สุกร รายชุดการฆ่า'!$AQ:$AQ,(MATCH(1,($B$2='สุกร รายชุดการฆ่า'!$F:$F)*(V$4='สุกร รายชุดการฆ่า'!$H:$H),0)))))</f>
        <v/>
      </c>
      <c r="W25" s="22" t="str">
        <f t="array" ref="W25">IF(W4="","",IF(INDEX('สุกร รายชุดการฆ่า'!$AQ:$AQ,(MATCH(1,($B$2='สุกร รายชุดการฆ่า'!$F:$F)*(W$4='สุกร รายชุดการฆ่า'!$H:$H),0)))=0,"",INDEX('สุกร รายชุดการฆ่า'!$AQ:$AQ,(MATCH(1,($B$2='สุกร รายชุดการฆ่า'!$F:$F)*(W$4='สุกร รายชุดการฆ่า'!$H:$H),0)))))</f>
        <v/>
      </c>
      <c r="X25" s="25"/>
      <c r="Y25" s="24" t="s">
        <v>41</v>
      </c>
      <c r="Z25" s="22" t="str">
        <f t="array" ref="Z25">IF(Z4="","",IF(INDEX('สุกร รายชุดการฆ่า'!$AQ:$AQ,(MATCH(1,($B$2='สุกร รายชุดการฆ่า'!$F:$F)*(Z$4='สุกร รายชุดการฆ่า'!$H:$H),0)))=0,"",INDEX('สุกร รายชุดการฆ่า'!$AQ:$AQ,(MATCH(1,($B$2='สุกร รายชุดการฆ่า'!$F:$F)*(Z$4='สุกร รายชุดการฆ่า'!$H:$H),0)))))</f>
        <v/>
      </c>
      <c r="AA25" s="22" t="str">
        <f t="array" ref="AA25">IF(AA4="","",IF(INDEX('สุกร รายชุดการฆ่า'!$AQ:$AQ,(MATCH(1,($B$2='สุกร รายชุดการฆ่า'!$F:$F)*(AA$4='สุกร รายชุดการฆ่า'!$H:$H),0)))=0,"",INDEX('สุกร รายชุดการฆ่า'!$AQ:$AQ,(MATCH(1,($B$2='สุกร รายชุดการฆ่า'!$F:$F)*(AA$4='สุกร รายชุดการฆ่า'!$H:$H),0)))))</f>
        <v/>
      </c>
      <c r="AB25" s="22" t="str">
        <f t="array" ref="AB25">IF(AB4="","",IF(INDEX('สุกร รายชุดการฆ่า'!$AQ:$AQ,(MATCH(1,($B$2='สุกร รายชุดการฆ่า'!$F:$F)*(AB$4='สุกร รายชุดการฆ่า'!$H:$H),0)))=0,"",INDEX('สุกร รายชุดการฆ่า'!$AQ:$AQ,(MATCH(1,($B$2='สุกร รายชุดการฆ่า'!$F:$F)*(AB$4='สุกร รายชุดการฆ่า'!$H:$H),0)))))</f>
        <v/>
      </c>
      <c r="AC25" s="22" t="str">
        <f t="array" ref="AC25">IF(AC4="","",IF(INDEX('สุกร รายชุดการฆ่า'!$AQ:$AQ,(MATCH(1,($B$2='สุกร รายชุดการฆ่า'!$F:$F)*(AC$4='สุกร รายชุดการฆ่า'!$H:$H),0)))=0,"",INDEX('สุกร รายชุดการฆ่า'!$AQ:$AQ,(MATCH(1,($B$2='สุกร รายชุดการฆ่า'!$F:$F)*(AC$4='สุกร รายชุดการฆ่า'!$H:$H),0)))))</f>
        <v/>
      </c>
      <c r="AD25" s="22" t="str">
        <f t="array" ref="AD25">IF(AD4="","",IF(INDEX('สุกร รายชุดการฆ่า'!$AQ:$AQ,(MATCH(1,($B$2='สุกร รายชุดการฆ่า'!$F:$F)*(AD$4='สุกร รายชุดการฆ่า'!$H:$H),0)))=0,"",INDEX('สุกร รายชุดการฆ่า'!$AQ:$AQ,(MATCH(1,($B$2='สุกร รายชุดการฆ่า'!$F:$F)*(AD$4='สุกร รายชุดการฆ่า'!$H:$H),0)))))</f>
        <v/>
      </c>
      <c r="AE25" s="22" t="str">
        <f t="array" ref="AE25">IF(AE4="","",IF(INDEX('สุกร รายชุดการฆ่า'!$AQ:$AQ,(MATCH(1,($B$2='สุกร รายชุดการฆ่า'!$F:$F)*(AE$4='สุกร รายชุดการฆ่า'!$H:$H),0)))=0,"",INDEX('สุกร รายชุดการฆ่า'!$AQ:$AQ,(MATCH(1,($B$2='สุกร รายชุดการฆ่า'!$F:$F)*(AE$4='สุกร รายชุดการฆ่า'!$H:$H),0)))))</f>
        <v/>
      </c>
      <c r="AF25" s="25"/>
    </row>
    <row r="26" spans="1:32" ht="21" customHeight="1">
      <c r="A26" s="28"/>
      <c r="B26" s="29"/>
      <c r="C26" s="29"/>
      <c r="D26" s="29"/>
      <c r="E26" s="29"/>
      <c r="F26" s="29"/>
      <c r="G26" s="29"/>
      <c r="H26" s="30"/>
      <c r="I26" s="28"/>
      <c r="J26" s="29"/>
      <c r="K26" s="29"/>
      <c r="L26" s="29"/>
      <c r="M26" s="29"/>
      <c r="N26" s="29"/>
      <c r="O26" s="29"/>
      <c r="P26" s="30"/>
      <c r="Q26" s="28"/>
      <c r="R26" s="29"/>
      <c r="S26" s="29"/>
      <c r="T26" s="29"/>
      <c r="U26" s="29"/>
      <c r="V26" s="29"/>
      <c r="W26" s="29"/>
      <c r="X26" s="30"/>
      <c r="Y26" s="28"/>
      <c r="Z26" s="29"/>
      <c r="AA26" s="29"/>
      <c r="AB26" s="29"/>
      <c r="AC26" s="29"/>
      <c r="AD26" s="29"/>
      <c r="AE26" s="29"/>
      <c r="AF26" s="30"/>
    </row>
    <row r="27" spans="1:32" ht="21" customHeight="1">
      <c r="A27" s="69" t="s">
        <v>99</v>
      </c>
      <c r="B27" s="69"/>
      <c r="C27" s="69"/>
      <c r="D27" s="69"/>
      <c r="E27" s="69"/>
      <c r="F27" s="69"/>
      <c r="G27" s="69"/>
      <c r="H27" s="69"/>
      <c r="I27" s="69" t="s">
        <v>99</v>
      </c>
      <c r="J27" s="69"/>
      <c r="K27" s="69"/>
      <c r="L27" s="69"/>
      <c r="M27" s="69"/>
      <c r="N27" s="69"/>
      <c r="O27" s="69"/>
      <c r="P27" s="69"/>
      <c r="Q27" s="69" t="s">
        <v>99</v>
      </c>
      <c r="R27" s="69"/>
      <c r="S27" s="69"/>
      <c r="T27" s="69"/>
      <c r="U27" s="69"/>
      <c r="V27" s="69"/>
      <c r="W27" s="69"/>
      <c r="X27" s="69"/>
      <c r="Y27" s="69" t="s">
        <v>99</v>
      </c>
      <c r="Z27" s="69"/>
      <c r="AA27" s="69"/>
      <c r="AB27" s="69"/>
      <c r="AC27" s="69"/>
      <c r="AD27" s="69"/>
      <c r="AE27" s="69"/>
      <c r="AF27" s="69"/>
    </row>
    <row r="28" spans="1:32" ht="21" customHeight="1">
      <c r="A28" s="69" t="s">
        <v>100</v>
      </c>
      <c r="B28" s="69"/>
      <c r="C28" s="69"/>
      <c r="D28" s="69"/>
      <c r="E28" s="69"/>
      <c r="F28" s="69"/>
      <c r="G28" s="69"/>
      <c r="H28" s="69"/>
      <c r="I28" s="69" t="s">
        <v>100</v>
      </c>
      <c r="J28" s="69"/>
      <c r="K28" s="69"/>
      <c r="L28" s="69"/>
      <c r="M28" s="69"/>
      <c r="N28" s="69"/>
      <c r="O28" s="69"/>
      <c r="P28" s="69"/>
      <c r="Q28" s="69" t="s">
        <v>100</v>
      </c>
      <c r="R28" s="69"/>
      <c r="S28" s="69"/>
      <c r="T28" s="69"/>
      <c r="U28" s="69"/>
      <c r="V28" s="69"/>
      <c r="W28" s="69"/>
      <c r="X28" s="69"/>
      <c r="Y28" s="69" t="s">
        <v>100</v>
      </c>
      <c r="Z28" s="69"/>
      <c r="AA28" s="69"/>
      <c r="AB28" s="69"/>
      <c r="AC28" s="69"/>
      <c r="AD28" s="69"/>
      <c r="AE28" s="69"/>
      <c r="AF28" s="69"/>
    </row>
    <row r="29" spans="1:32" ht="21" customHeight="1">
      <c r="A29" s="69" t="s">
        <v>101</v>
      </c>
      <c r="B29" s="69"/>
      <c r="C29" s="69"/>
      <c r="D29" s="69"/>
      <c r="E29" s="69"/>
      <c r="F29" s="69"/>
      <c r="G29" s="69"/>
      <c r="H29" s="69"/>
      <c r="I29" s="69" t="s">
        <v>101</v>
      </c>
      <c r="J29" s="69"/>
      <c r="K29" s="69"/>
      <c r="L29" s="69"/>
      <c r="M29" s="69"/>
      <c r="N29" s="69"/>
      <c r="O29" s="69"/>
      <c r="P29" s="69"/>
      <c r="Q29" s="69" t="s">
        <v>101</v>
      </c>
      <c r="R29" s="69"/>
      <c r="S29" s="69"/>
      <c r="T29" s="69"/>
      <c r="U29" s="69"/>
      <c r="V29" s="69"/>
      <c r="W29" s="69"/>
      <c r="X29" s="69"/>
      <c r="Y29" s="69" t="s">
        <v>101</v>
      </c>
      <c r="Z29" s="69"/>
      <c r="AA29" s="69"/>
      <c r="AB29" s="69"/>
      <c r="AC29" s="69"/>
      <c r="AD29" s="69"/>
      <c r="AE29" s="69"/>
      <c r="AF29" s="69"/>
    </row>
    <row r="30" spans="1:32" ht="21" customHeight="1">
      <c r="A30" s="20" t="s">
        <v>102</v>
      </c>
      <c r="B30" s="20"/>
      <c r="C30" s="20"/>
      <c r="D30" s="20"/>
      <c r="E30" s="20"/>
      <c r="F30" s="20"/>
      <c r="G30" s="20"/>
      <c r="H30" s="20"/>
      <c r="I30" s="20" t="s">
        <v>102</v>
      </c>
      <c r="J30" s="20"/>
      <c r="K30" s="20"/>
      <c r="L30" s="20"/>
      <c r="M30" s="20"/>
      <c r="N30" s="20"/>
      <c r="O30" s="20"/>
      <c r="P30" s="20"/>
      <c r="Q30" s="20" t="s">
        <v>102</v>
      </c>
      <c r="R30" s="20"/>
      <c r="S30" s="20"/>
      <c r="T30" s="20"/>
      <c r="U30" s="20"/>
      <c r="V30" s="20"/>
      <c r="W30" s="20"/>
      <c r="X30" s="20"/>
      <c r="Y30" s="20" t="s">
        <v>102</v>
      </c>
      <c r="Z30" s="20"/>
      <c r="AA30" s="20"/>
      <c r="AB30" s="20"/>
      <c r="AC30" s="20"/>
      <c r="AD30" s="20"/>
      <c r="AE30" s="20"/>
      <c r="AF30" s="20"/>
    </row>
  </sheetData>
  <sheetProtection algorithmName="SHA-512" hashValue="W6nhFXFXD813Kk2duuI4116gijs9+jFjANz3BPQC50lpFoTGN9xn/oRcx1dL/FTx6SOBWYtLLzY3IHmMmRCUtw==" saltValue="cuny/KSoWlA4qTQW6dPjOw==" spinCount="100000" sheet="1" objects="1" scenarios="1"/>
  <mergeCells count="28">
    <mergeCell ref="H3:H5"/>
    <mergeCell ref="P3:P5"/>
    <mergeCell ref="X3:X5"/>
    <mergeCell ref="AF3:AF5"/>
    <mergeCell ref="A28:H28"/>
    <mergeCell ref="I28:P28"/>
    <mergeCell ref="Q28:X28"/>
    <mergeCell ref="Y28:AF28"/>
    <mergeCell ref="A29:H29"/>
    <mergeCell ref="I29:P29"/>
    <mergeCell ref="Q29:X29"/>
    <mergeCell ref="Y29:AF29"/>
    <mergeCell ref="A23:H23"/>
    <mergeCell ref="I23:P23"/>
    <mergeCell ref="Q23:X23"/>
    <mergeCell ref="Y23:AF23"/>
    <mergeCell ref="A27:H27"/>
    <mergeCell ref="I27:P27"/>
    <mergeCell ref="Q27:X27"/>
    <mergeCell ref="Y27:AF27"/>
    <mergeCell ref="A1:H1"/>
    <mergeCell ref="I1:P1"/>
    <mergeCell ref="Q1:X1"/>
    <mergeCell ref="Y1:AF1"/>
    <mergeCell ref="C2:E2"/>
    <mergeCell ref="K2:M2"/>
    <mergeCell ref="S2:U2"/>
    <mergeCell ref="AA2:AC2"/>
  </mergeCells>
  <pageMargins left="0.31496062992126" right="0" top="0.74803149606299202" bottom="0.74803149606299202" header="0.31496062992126" footer="0.31496062992126"/>
  <pageSetup paperSize="9" orientation="portrait" horizontalDpi="300" verticalDpi="3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V121"/>
  <sheetViews>
    <sheetView topLeftCell="A4" zoomScale="85" zoomScaleNormal="85" workbookViewId="0">
      <selection activeCell="J6" sqref="J6"/>
    </sheetView>
  </sheetViews>
  <sheetFormatPr defaultColWidth="9.125" defaultRowHeight="23.25"/>
  <cols>
    <col min="1" max="2" width="12.25" style="1" customWidth="1"/>
    <col min="3" max="3" width="11" style="10" customWidth="1"/>
    <col min="4" max="8" width="9.25" style="2" customWidth="1"/>
    <col min="9" max="9" width="19.125" style="2" customWidth="1"/>
    <col min="10" max="17" width="9.25" style="2" customWidth="1"/>
    <col min="18" max="18" width="10.125" style="2" customWidth="1"/>
    <col min="19" max="20" width="9.125" style="2"/>
    <col min="21" max="21" width="11" style="2" hidden="1" customWidth="1"/>
    <col min="22" max="22" width="9.125" style="2" hidden="1" customWidth="1"/>
    <col min="23" max="16384" width="9.125" style="2"/>
  </cols>
  <sheetData>
    <row r="1" spans="1:22">
      <c r="A1" s="75" t="s">
        <v>103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</row>
    <row r="2" spans="1:22">
      <c r="A2" s="3"/>
      <c r="B2" s="3"/>
      <c r="C2" s="4" t="str">
        <f>"เดือน "&amp;IF(MONTH(A4)=1,"มกราคม",IF(MONTH(A4)=2,"กุมภาพันธ์",IF(MONTH(A4)=3,"มีนาคม",IF(MONTH(A4)=4,"เมษายน",IF(MONTH(A4)=5,"พฤษภาคม",IF(MONTH(A4)=6,"มิถุนายน",IF(MONTH(A4)=7,"กรกฎาคม",IF(MONTH(A4)=8,"สิงหาคม",IF(MONTH(A4)=9,"กันยายน",IF(MONTH(A4)=10,"ตุลาคม",IF(MONTH(A4)=11,"พฤศจิกายน",IF(MONTH(A4)=12,"ธันวาคม",""))))))))))))&amp;" ปี "&amp;YEAR(A4)+543</f>
        <v>เดือน กุมภาพันธ์ ปี 2569</v>
      </c>
      <c r="E2" s="4"/>
      <c r="F2" s="4"/>
      <c r="G2" s="4" t="str">
        <f>"ชื่อโรงฆ่าสัตว์"&amp;" "&amp;'สุกร รายชุดการฆ่า'!C2</f>
        <v xml:space="preserve">ชื่อโรงฆ่าสัตว์ </v>
      </c>
      <c r="H2" s="4"/>
      <c r="I2" s="4"/>
      <c r="J2" s="4"/>
      <c r="K2" s="4"/>
      <c r="L2" s="4" t="str">
        <f>"เลขที่ใบอนุญาต"&amp;" "&amp;'สุกร รายชุดการฆ่า'!E2</f>
        <v xml:space="preserve">เลขที่ใบอนุญาต </v>
      </c>
      <c r="M2" s="4"/>
      <c r="N2" s="4"/>
      <c r="O2" s="4"/>
      <c r="P2" s="4"/>
      <c r="Q2" s="4"/>
    </row>
    <row r="3" spans="1:22" ht="209.25">
      <c r="A3" s="5" t="s">
        <v>79</v>
      </c>
      <c r="B3" s="5" t="s">
        <v>8</v>
      </c>
      <c r="C3" s="11" t="s">
        <v>104</v>
      </c>
      <c r="D3" s="7" t="s">
        <v>81</v>
      </c>
      <c r="E3" s="7" t="s">
        <v>82</v>
      </c>
      <c r="F3" s="8" t="s">
        <v>12</v>
      </c>
      <c r="G3" s="7" t="s">
        <v>105</v>
      </c>
      <c r="H3" s="7" t="s">
        <v>14</v>
      </c>
      <c r="I3" s="8" t="s">
        <v>106</v>
      </c>
      <c r="J3" s="7" t="s">
        <v>107</v>
      </c>
      <c r="K3" s="8" t="s">
        <v>108</v>
      </c>
      <c r="L3" s="8" t="s">
        <v>109</v>
      </c>
      <c r="M3" s="8" t="s">
        <v>110</v>
      </c>
      <c r="N3" s="8" t="s">
        <v>111</v>
      </c>
      <c r="O3" s="8" t="s">
        <v>21</v>
      </c>
      <c r="P3" s="8" t="s">
        <v>22</v>
      </c>
      <c r="Q3" s="13" t="s">
        <v>112</v>
      </c>
    </row>
    <row r="4" spans="1:22" ht="24" customHeight="1">
      <c r="A4" s="9">
        <f>IF('สุกร pivot สรุป'!A5&lt;&gt;"",'สุกร pivot สรุป'!A5,"")</f>
        <v>46054</v>
      </c>
      <c r="B4" s="9" t="str">
        <f>IF('สุกร pivot สรุป'!B5&lt;&gt;"",'สุกร pivot สรุป'!B5,"")</f>
        <v>สุกรขุน</v>
      </c>
      <c r="C4" s="12">
        <f>IF('สุกร pivot สรุป'!C5&lt;&gt;"",'สุกร pivot สรุป'!C5,"")</f>
        <v>10</v>
      </c>
      <c r="D4" s="12">
        <f>IF('สุกร pivot สรุป'!D5&lt;&gt;"",'สุกร pivot สรุป'!D5,"")</f>
        <v>0</v>
      </c>
      <c r="E4" s="12">
        <f>IF('สุกร pivot สรุป'!E5&lt;&gt;"",'สุกร pivot สรุป'!E5,"")</f>
        <v>0</v>
      </c>
      <c r="F4" s="12">
        <f>IF('สุกร pivot สรุป'!F5&lt;&gt;"",'สุกร pivot สรุป'!F5,"")</f>
        <v>0</v>
      </c>
      <c r="G4" s="12">
        <f>IF('สุกร pivot สรุป'!G5&lt;&gt;"",'สุกร pivot สรุป'!G5,"")</f>
        <v>0</v>
      </c>
      <c r="H4" s="12">
        <f>IF('สุกร pivot สรุป'!H5&lt;&gt;"",'สุกร pivot สรุป'!H5,"")</f>
        <v>0</v>
      </c>
      <c r="I4" s="12">
        <f>IF('สุกร pivot สรุป'!I5&lt;&gt;"",'สุกร pivot สรุป'!I5,"")</f>
        <v>0</v>
      </c>
      <c r="J4" s="12">
        <f>IF('สุกร pivot สรุป'!J5&lt;&gt;"",'สุกร pivot สรุป'!J5,"")</f>
        <v>0</v>
      </c>
      <c r="K4" s="12">
        <f>IF('สุกร pivot สรุป'!K5&lt;&gt;"",'สุกร pivot สรุป'!K5,"")</f>
        <v>0</v>
      </c>
      <c r="L4" s="12">
        <f>IF('สุกร pivot สรุป'!L5&lt;&gt;"",'สุกร pivot สรุป'!L5,"")</f>
        <v>0</v>
      </c>
      <c r="M4" s="12">
        <f>IF('สุกร pivot สรุป'!M5&lt;&gt;"",'สุกร pivot สรุป'!M5,"")</f>
        <v>0</v>
      </c>
      <c r="N4" s="12">
        <f>IF('สุกร pivot สรุป'!N5&lt;&gt;"",'สุกร pivot สรุป'!N5,"")</f>
        <v>0</v>
      </c>
      <c r="O4" s="12" t="str">
        <f>IF('สุกร pivot สรุป'!O5&lt;&gt;"",'สุกร pivot สรุป'!O5,"")</f>
        <v/>
      </c>
      <c r="P4" s="12">
        <f>IF('สุกร pivot สรุป'!P5&lt;&gt;"",'สุกร pivot สรุป'!P5,"")</f>
        <v>0</v>
      </c>
      <c r="Q4" s="12" t="str">
        <f>IF('สุกร pivot สรุป'!Q5&lt;&gt;"",'สุกร pivot สรุป'!Q5,"")</f>
        <v/>
      </c>
      <c r="S4" s="14"/>
      <c r="U4" s="2">
        <f>MONTH('สุกร รายชุดการฆ่า'!F2)</f>
        <v>1</v>
      </c>
      <c r="V4" s="2">
        <f>YEAR(U6)</f>
        <v>1900</v>
      </c>
    </row>
    <row r="5" spans="1:22" ht="24" customHeight="1">
      <c r="A5" s="9">
        <f>IF('สุกร pivot สรุป'!A6&lt;&gt;"",'สุกร pivot สรุป'!A6,"")</f>
        <v>46055</v>
      </c>
      <c r="B5" s="9" t="str">
        <f>IF('สุกร pivot สรุป'!B6&lt;&gt;"",'สุกร pivot สรุป'!B6,"")</f>
        <v>สุกรขุน</v>
      </c>
      <c r="C5" s="12">
        <f>IF('สุกร pivot สรุป'!C6&lt;&gt;"",'สุกร pivot สรุป'!C6,"")</f>
        <v>10</v>
      </c>
      <c r="D5" s="12">
        <f>IF('สุกร pivot สรุป'!D6&lt;&gt;"",'สุกร pivot สรุป'!D6,"")</f>
        <v>0</v>
      </c>
      <c r="E5" s="12">
        <f>IF('สุกร pivot สรุป'!E6&lt;&gt;"",'สุกร pivot สรุป'!E6,"")</f>
        <v>0</v>
      </c>
      <c r="F5" s="12">
        <f>IF('สุกร pivot สรุป'!F6&lt;&gt;"",'สุกร pivot สรุป'!F6,"")</f>
        <v>0</v>
      </c>
      <c r="G5" s="12">
        <f>IF('สุกร pivot สรุป'!G6&lt;&gt;"",'สุกร pivot สรุป'!G6,"")</f>
        <v>0</v>
      </c>
      <c r="H5" s="12">
        <f>IF('สุกร pivot สรุป'!H6&lt;&gt;"",'สุกร pivot สรุป'!H6,"")</f>
        <v>0</v>
      </c>
      <c r="I5" s="12">
        <f>IF('สุกร pivot สรุป'!I6&lt;&gt;"",'สุกร pivot สรุป'!I6,"")</f>
        <v>0</v>
      </c>
      <c r="J5" s="12">
        <f>IF('สุกร pivot สรุป'!J6&lt;&gt;"",'สุกร pivot สรุป'!J6,"")</f>
        <v>0</v>
      </c>
      <c r="K5" s="12">
        <f>IF('สุกร pivot สรุป'!K6&lt;&gt;"",'สุกร pivot สรุป'!K6,"")</f>
        <v>0</v>
      </c>
      <c r="L5" s="12">
        <f>IF('สุกร pivot สรุป'!L6&lt;&gt;"",'สุกร pivot สรุป'!L6,"")</f>
        <v>0</v>
      </c>
      <c r="M5" s="12">
        <f>IF('สุกร pivot สรุป'!M6&lt;&gt;"",'สุกร pivot สรุป'!M6,"")</f>
        <v>0</v>
      </c>
      <c r="N5" s="12">
        <f>IF('สุกร pivot สรุป'!N6&lt;&gt;"",'สุกร pivot สรุป'!N6,"")</f>
        <v>0</v>
      </c>
      <c r="O5" s="12" t="str">
        <f>IF('สุกร pivot สรุป'!O6&lt;&gt;"",'สุกร pivot สรุป'!O6,"")</f>
        <v/>
      </c>
      <c r="P5" s="12">
        <f>IF('สุกร pivot สรุป'!P6&lt;&gt;"",'สุกร pivot สรุป'!P6,"")</f>
        <v>0</v>
      </c>
      <c r="Q5" s="12" t="str">
        <f>IF('สุกร pivot สรุป'!Q6&lt;&gt;"",'สุกร pivot สรุป'!Q6,"")</f>
        <v/>
      </c>
      <c r="S5" s="14"/>
      <c r="U5" s="2" t="str">
        <f>"1/"&amp;U4&amp;"/"&amp;YEAR('สุกร รายชุดการฆ่า'!F2)</f>
        <v>1/1/1900</v>
      </c>
      <c r="V5" s="2">
        <v>2020</v>
      </c>
    </row>
    <row r="6" spans="1:22" ht="24" customHeight="1">
      <c r="A6" s="9">
        <f>IF('สุกร pivot สรุป'!A7&lt;&gt;"",'สุกร pivot สรุป'!A7,"")</f>
        <v>46056</v>
      </c>
      <c r="B6" s="9" t="str">
        <f>IF('สุกร pivot สรุป'!B7&lt;&gt;"",'สุกร pivot สรุป'!B7,"")</f>
        <v>สุกรขุน</v>
      </c>
      <c r="C6" s="12">
        <f>IF('สุกร pivot สรุป'!C7&lt;&gt;"",'สุกร pivot สรุป'!C7,"")</f>
        <v>10</v>
      </c>
      <c r="D6" s="12">
        <f>IF('สุกร pivot สรุป'!D7&lt;&gt;"",'สุกร pivot สรุป'!D7,"")</f>
        <v>0</v>
      </c>
      <c r="E6" s="12">
        <f>IF('สุกร pivot สรุป'!E7&lt;&gt;"",'สุกร pivot สรุป'!E7,"")</f>
        <v>0</v>
      </c>
      <c r="F6" s="12">
        <f>IF('สุกร pivot สรุป'!F7&lt;&gt;"",'สุกร pivot สรุป'!F7,"")</f>
        <v>0</v>
      </c>
      <c r="G6" s="12">
        <f>IF('สุกร pivot สรุป'!G7&lt;&gt;"",'สุกร pivot สรุป'!G7,"")</f>
        <v>0</v>
      </c>
      <c r="H6" s="12">
        <f>IF('สุกร pivot สรุป'!H7&lt;&gt;"",'สุกร pivot สรุป'!H7,"")</f>
        <v>0</v>
      </c>
      <c r="I6" s="12">
        <f>IF('สุกร pivot สรุป'!I7&lt;&gt;"",'สุกร pivot สรุป'!I7,"")</f>
        <v>0</v>
      </c>
      <c r="J6" s="12">
        <f>IF('สุกร pivot สรุป'!J7&lt;&gt;"",'สุกร pivot สรุป'!J7,"")</f>
        <v>0</v>
      </c>
      <c r="K6" s="12">
        <f>IF('สุกร pivot สรุป'!K7&lt;&gt;"",'สุกร pivot สรุป'!K7,"")</f>
        <v>0</v>
      </c>
      <c r="L6" s="12">
        <f>IF('สุกร pivot สรุป'!L7&lt;&gt;"",'สุกร pivot สรุป'!L7,"")</f>
        <v>0</v>
      </c>
      <c r="M6" s="12">
        <f>IF('สุกร pivot สรุป'!M7&lt;&gt;"",'สุกร pivot สรุป'!M7,"")</f>
        <v>0</v>
      </c>
      <c r="N6" s="12">
        <f>IF('สุกร pivot สรุป'!N7&lt;&gt;"",'สุกร pivot สรุป'!N7,"")</f>
        <v>0</v>
      </c>
      <c r="O6" s="12" t="str">
        <f>IF('สุกร pivot สรุป'!O7&lt;&gt;"",'สุกร pivot สรุป'!O7,"")</f>
        <v/>
      </c>
      <c r="P6" s="12">
        <f>IF('สุกร pivot สรุป'!P7&lt;&gt;"",'สุกร pivot สรุป'!P7,"")</f>
        <v>0</v>
      </c>
      <c r="Q6" s="12" t="str">
        <f>IF('สุกร pivot สรุป'!Q7&lt;&gt;"",'สุกร pivot สรุป'!Q7,"")</f>
        <v/>
      </c>
      <c r="U6" s="1">
        <f>DATEVALUE(U5)</f>
        <v>1</v>
      </c>
      <c r="V6" s="2">
        <v>2024</v>
      </c>
    </row>
    <row r="7" spans="1:22" ht="24" customHeight="1">
      <c r="A7" s="9">
        <f>IF('สุกร pivot สรุป'!A8&lt;&gt;"",'สุกร pivot สรุป'!A8,"")</f>
        <v>46057</v>
      </c>
      <c r="B7" s="9" t="str">
        <f>IF('สุกร pivot สรุป'!B8&lt;&gt;"",'สุกร pivot สรุป'!B8,"")</f>
        <v>สุกรขุน</v>
      </c>
      <c r="C7" s="12">
        <f>IF('สุกร pivot สรุป'!C8&lt;&gt;"",'สุกร pivot สรุป'!C8,"")</f>
        <v>10</v>
      </c>
      <c r="D7" s="12">
        <f>IF('สุกร pivot สรุป'!D8&lt;&gt;"",'สุกร pivot สรุป'!D8,"")</f>
        <v>0</v>
      </c>
      <c r="E7" s="12">
        <f>IF('สุกร pivot สรุป'!E8&lt;&gt;"",'สุกร pivot สรุป'!E8,"")</f>
        <v>0</v>
      </c>
      <c r="F7" s="12">
        <f>IF('สุกร pivot สรุป'!F8&lt;&gt;"",'สุกร pivot สรุป'!F8,"")</f>
        <v>0</v>
      </c>
      <c r="G7" s="12">
        <f>IF('สุกร pivot สรุป'!G8&lt;&gt;"",'สุกร pivot สรุป'!G8,"")</f>
        <v>0</v>
      </c>
      <c r="H7" s="12">
        <f>IF('สุกร pivot สรุป'!H8&lt;&gt;"",'สุกร pivot สรุป'!H8,"")</f>
        <v>0</v>
      </c>
      <c r="I7" s="12">
        <f>IF('สุกร pivot สรุป'!I8&lt;&gt;"",'สุกร pivot สรุป'!I8,"")</f>
        <v>0</v>
      </c>
      <c r="J7" s="12">
        <f>IF('สุกร pivot สรุป'!J8&lt;&gt;"",'สุกร pivot สรุป'!J8,"")</f>
        <v>0</v>
      </c>
      <c r="K7" s="12">
        <f>IF('สุกร pivot สรุป'!K8&lt;&gt;"",'สุกร pivot สรุป'!K8,"")</f>
        <v>0</v>
      </c>
      <c r="L7" s="12">
        <f>IF('สุกร pivot สรุป'!L8&lt;&gt;"",'สุกร pivot สรุป'!L8,"")</f>
        <v>0</v>
      </c>
      <c r="M7" s="12">
        <f>IF('สุกร pivot สรุป'!M8&lt;&gt;"",'สุกร pivot สรุป'!M8,"")</f>
        <v>0</v>
      </c>
      <c r="N7" s="12">
        <f>IF('สุกร pivot สรุป'!N8&lt;&gt;"",'สุกร pivot สรุป'!N8,"")</f>
        <v>0</v>
      </c>
      <c r="O7" s="12" t="str">
        <f>IF('สุกร pivot สรุป'!O8&lt;&gt;"",'สุกร pivot สรุป'!O8,"")</f>
        <v/>
      </c>
      <c r="P7" s="12">
        <f>IF('สุกร pivot สรุป'!P8&lt;&gt;"",'สุกร pivot สรุป'!P8,"")</f>
        <v>0</v>
      </c>
      <c r="Q7" s="12" t="str">
        <f>IF('สุกร pivot สรุป'!Q8&lt;&gt;"",'สุกร pivot สรุป'!Q8,"")</f>
        <v/>
      </c>
      <c r="V7" s="2">
        <v>2028</v>
      </c>
    </row>
    <row r="8" spans="1:22" ht="24" customHeight="1">
      <c r="A8" s="9">
        <f>IF('สุกร pivot สรุป'!A9&lt;&gt;"",'สุกร pivot สรุป'!A9,"")</f>
        <v>46058</v>
      </c>
      <c r="B8" s="9" t="str">
        <f>IF('สุกร pivot สรุป'!B9&lt;&gt;"",'สุกร pivot สรุป'!B9,"")</f>
        <v>สุกรขุน</v>
      </c>
      <c r="C8" s="12">
        <f>IF('สุกร pivot สรุป'!C9&lt;&gt;"",'สุกร pivot สรุป'!C9,"")</f>
        <v>10</v>
      </c>
      <c r="D8" s="12">
        <f>IF('สุกร pivot สรุป'!D9&lt;&gt;"",'สุกร pivot สรุป'!D9,"")</f>
        <v>0</v>
      </c>
      <c r="E8" s="12">
        <f>IF('สุกร pivot สรุป'!E9&lt;&gt;"",'สุกร pivot สรุป'!E9,"")</f>
        <v>0</v>
      </c>
      <c r="F8" s="12">
        <f>IF('สุกร pivot สรุป'!F9&lt;&gt;"",'สุกร pivot สรุป'!F9,"")</f>
        <v>0</v>
      </c>
      <c r="G8" s="12">
        <f>IF('สุกร pivot สรุป'!G9&lt;&gt;"",'สุกร pivot สรุป'!G9,"")</f>
        <v>0</v>
      </c>
      <c r="H8" s="12">
        <f>IF('สุกร pivot สรุป'!H9&lt;&gt;"",'สุกร pivot สรุป'!H9,"")</f>
        <v>0</v>
      </c>
      <c r="I8" s="12">
        <f>IF('สุกร pivot สรุป'!I9&lt;&gt;"",'สุกร pivot สรุป'!I9,"")</f>
        <v>0</v>
      </c>
      <c r="J8" s="12">
        <f>IF('สุกร pivot สรุป'!J9&lt;&gt;"",'สุกร pivot สรุป'!J9,"")</f>
        <v>0</v>
      </c>
      <c r="K8" s="12">
        <f>IF('สุกร pivot สรุป'!K9&lt;&gt;"",'สุกร pivot สรุป'!K9,"")</f>
        <v>0</v>
      </c>
      <c r="L8" s="12">
        <f>IF('สุกร pivot สรุป'!L9&lt;&gt;"",'สุกร pivot สรุป'!L9,"")</f>
        <v>0</v>
      </c>
      <c r="M8" s="12">
        <f>IF('สุกร pivot สรุป'!M9&lt;&gt;"",'สุกร pivot สรุป'!M9,"")</f>
        <v>0</v>
      </c>
      <c r="N8" s="12">
        <f>IF('สุกร pivot สรุป'!N9&lt;&gt;"",'สุกร pivot สรุป'!N9,"")</f>
        <v>0</v>
      </c>
      <c r="O8" s="12" t="str">
        <f>IF('สุกร pivot สรุป'!O9&lt;&gt;"",'สุกร pivot สรุป'!O9,"")</f>
        <v/>
      </c>
      <c r="P8" s="12">
        <f>IF('สุกร pivot สรุป'!P9&lt;&gt;"",'สุกร pivot สรุป'!P9,"")</f>
        <v>0</v>
      </c>
      <c r="Q8" s="12" t="str">
        <f>IF('สุกร pivot สรุป'!Q9&lt;&gt;"",'สุกร pivot สรุป'!Q9,"")</f>
        <v/>
      </c>
      <c r="V8" s="2">
        <v>2032</v>
      </c>
    </row>
    <row r="9" spans="1:22" ht="24" customHeight="1">
      <c r="A9" s="9">
        <f>IF('สุกร pivot สรุป'!A10&lt;&gt;"",'สุกร pivot สรุป'!A10,"")</f>
        <v>46059</v>
      </c>
      <c r="B9" s="9" t="str">
        <f>IF('สุกร pivot สรุป'!B10&lt;&gt;"",'สุกร pivot สรุป'!B10,"")</f>
        <v>สุกรขุน</v>
      </c>
      <c r="C9" s="12">
        <f>IF('สุกร pivot สรุป'!C10&lt;&gt;"",'สุกร pivot สรุป'!C10,"")</f>
        <v>10</v>
      </c>
      <c r="D9" s="12">
        <f>IF('สุกร pivot สรุป'!D10&lt;&gt;"",'สุกร pivot สรุป'!D10,"")</f>
        <v>0</v>
      </c>
      <c r="E9" s="12">
        <f>IF('สุกร pivot สรุป'!E10&lt;&gt;"",'สุกร pivot สรุป'!E10,"")</f>
        <v>0</v>
      </c>
      <c r="F9" s="12">
        <f>IF('สุกร pivot สรุป'!F10&lt;&gt;"",'สุกร pivot สรุป'!F10,"")</f>
        <v>0</v>
      </c>
      <c r="G9" s="12">
        <f>IF('สุกร pivot สรุป'!G10&lt;&gt;"",'สุกร pivot สรุป'!G10,"")</f>
        <v>0</v>
      </c>
      <c r="H9" s="12">
        <f>IF('สุกร pivot สรุป'!H10&lt;&gt;"",'สุกร pivot สรุป'!H10,"")</f>
        <v>0</v>
      </c>
      <c r="I9" s="12">
        <f>IF('สุกร pivot สรุป'!I10&lt;&gt;"",'สุกร pivot สรุป'!I10,"")</f>
        <v>0</v>
      </c>
      <c r="J9" s="12">
        <f>IF('สุกร pivot สรุป'!J10&lt;&gt;"",'สุกร pivot สรุป'!J10,"")</f>
        <v>0</v>
      </c>
      <c r="K9" s="12">
        <f>IF('สุกร pivot สรุป'!K10&lt;&gt;"",'สุกร pivot สรุป'!K10,"")</f>
        <v>0</v>
      </c>
      <c r="L9" s="12">
        <f>IF('สุกร pivot สรุป'!L10&lt;&gt;"",'สุกร pivot สรุป'!L10,"")</f>
        <v>0</v>
      </c>
      <c r="M9" s="12">
        <f>IF('สุกร pivot สรุป'!M10&lt;&gt;"",'สุกร pivot สรุป'!M10,"")</f>
        <v>0</v>
      </c>
      <c r="N9" s="12">
        <f>IF('สุกร pivot สรุป'!N10&lt;&gt;"",'สุกร pivot สรุป'!N10,"")</f>
        <v>0</v>
      </c>
      <c r="O9" s="12" t="str">
        <f>IF('สุกร pivot สรุป'!O10&lt;&gt;"",'สุกร pivot สรุป'!O10,"")</f>
        <v/>
      </c>
      <c r="P9" s="12">
        <f>IF('สุกร pivot สรุป'!P10&lt;&gt;"",'สุกร pivot สรุป'!P10,"")</f>
        <v>0</v>
      </c>
      <c r="Q9" s="12" t="str">
        <f>IF('สุกร pivot สรุป'!Q10&lt;&gt;"",'สุกร pivot สรุป'!Q10,"")</f>
        <v/>
      </c>
      <c r="R9" s="1"/>
      <c r="V9" s="2">
        <v>2036</v>
      </c>
    </row>
    <row r="10" spans="1:22" ht="24" customHeight="1">
      <c r="A10" s="9">
        <f>IF('สุกร pivot สรุป'!A11&lt;&gt;"",'สุกร pivot สรุป'!A11,"")</f>
        <v>46060</v>
      </c>
      <c r="B10" s="9" t="str">
        <f>IF('สุกร pivot สรุป'!B11&lt;&gt;"",'สุกร pivot สรุป'!B11,"")</f>
        <v>สุกรขุน</v>
      </c>
      <c r="C10" s="12">
        <f>IF('สุกร pivot สรุป'!C11&lt;&gt;"",'สุกร pivot สรุป'!C11,"")</f>
        <v>10</v>
      </c>
      <c r="D10" s="12">
        <f>IF('สุกร pivot สรุป'!D11&lt;&gt;"",'สุกร pivot สรุป'!D11,"")</f>
        <v>0</v>
      </c>
      <c r="E10" s="12">
        <f>IF('สุกร pivot สรุป'!E11&lt;&gt;"",'สุกร pivot สรุป'!E11,"")</f>
        <v>0</v>
      </c>
      <c r="F10" s="12">
        <f>IF('สุกร pivot สรุป'!F11&lt;&gt;"",'สุกร pivot สรุป'!F11,"")</f>
        <v>0</v>
      </c>
      <c r="G10" s="12">
        <f>IF('สุกร pivot สรุป'!G11&lt;&gt;"",'สุกร pivot สรุป'!G11,"")</f>
        <v>0</v>
      </c>
      <c r="H10" s="12">
        <f>IF('สุกร pivot สรุป'!H11&lt;&gt;"",'สุกร pivot สรุป'!H11,"")</f>
        <v>0</v>
      </c>
      <c r="I10" s="12">
        <f>IF('สุกร pivot สรุป'!I11&lt;&gt;"",'สุกร pivot สรุป'!I11,"")</f>
        <v>0</v>
      </c>
      <c r="J10" s="12">
        <f>IF('สุกร pivot สรุป'!J11&lt;&gt;"",'สุกร pivot สรุป'!J11,"")</f>
        <v>0</v>
      </c>
      <c r="K10" s="12">
        <f>IF('สุกร pivot สรุป'!K11&lt;&gt;"",'สุกร pivot สรุป'!K11,"")</f>
        <v>0</v>
      </c>
      <c r="L10" s="12">
        <f>IF('สุกร pivot สรุป'!L11&lt;&gt;"",'สุกร pivot สรุป'!L11,"")</f>
        <v>0</v>
      </c>
      <c r="M10" s="12">
        <f>IF('สุกร pivot สรุป'!M11&lt;&gt;"",'สุกร pivot สรุป'!M11,"")</f>
        <v>0</v>
      </c>
      <c r="N10" s="12">
        <f>IF('สุกร pivot สรุป'!N11&lt;&gt;"",'สุกร pivot สรุป'!N11,"")</f>
        <v>0</v>
      </c>
      <c r="O10" s="12" t="str">
        <f>IF('สุกร pivot สรุป'!O11&lt;&gt;"",'สุกร pivot สรุป'!O11,"")</f>
        <v/>
      </c>
      <c r="P10" s="12">
        <f>IF('สุกร pivot สรุป'!P11&lt;&gt;"",'สุกร pivot สรุป'!P11,"")</f>
        <v>0</v>
      </c>
      <c r="Q10" s="12" t="str">
        <f>IF('สุกร pivot สรุป'!Q11&lt;&gt;"",'สุกร pivot สรุป'!Q11,"")</f>
        <v/>
      </c>
      <c r="V10" s="2">
        <v>2040</v>
      </c>
    </row>
    <row r="11" spans="1:22" ht="24" customHeight="1">
      <c r="A11" s="9">
        <f>IF('สุกร pivot สรุป'!A12&lt;&gt;"",'สุกร pivot สรุป'!A12,"")</f>
        <v>46061</v>
      </c>
      <c r="B11" s="9" t="str">
        <f>IF('สุกร pivot สรุป'!B12&lt;&gt;"",'สุกร pivot สรุป'!B12,"")</f>
        <v>สุกรขุน</v>
      </c>
      <c r="C11" s="12">
        <f>IF('สุกร pivot สรุป'!C12&lt;&gt;"",'สุกร pivot สรุป'!C12,"")</f>
        <v>10</v>
      </c>
      <c r="D11" s="12">
        <f>IF('สุกร pivot สรุป'!D12&lt;&gt;"",'สุกร pivot สรุป'!D12,"")</f>
        <v>0</v>
      </c>
      <c r="E11" s="12">
        <f>IF('สุกร pivot สรุป'!E12&lt;&gt;"",'สุกร pivot สรุป'!E12,"")</f>
        <v>0</v>
      </c>
      <c r="F11" s="12">
        <f>IF('สุกร pivot สรุป'!F12&lt;&gt;"",'สุกร pivot สรุป'!F12,"")</f>
        <v>0</v>
      </c>
      <c r="G11" s="12">
        <f>IF('สุกร pivot สรุป'!G12&lt;&gt;"",'สุกร pivot สรุป'!G12,"")</f>
        <v>0</v>
      </c>
      <c r="H11" s="12">
        <f>IF('สุกร pivot สรุป'!H12&lt;&gt;"",'สุกร pivot สรุป'!H12,"")</f>
        <v>0</v>
      </c>
      <c r="I11" s="12">
        <f>IF('สุกร pivot สรุป'!I12&lt;&gt;"",'สุกร pivot สรุป'!I12,"")</f>
        <v>0</v>
      </c>
      <c r="J11" s="12">
        <f>IF('สุกร pivot สรุป'!J12&lt;&gt;"",'สุกร pivot สรุป'!J12,"")</f>
        <v>0</v>
      </c>
      <c r="K11" s="12">
        <f>IF('สุกร pivot สรุป'!K12&lt;&gt;"",'สุกร pivot สรุป'!K12,"")</f>
        <v>0</v>
      </c>
      <c r="L11" s="12">
        <f>IF('สุกร pivot สรุป'!L12&lt;&gt;"",'สุกร pivot สรุป'!L12,"")</f>
        <v>0</v>
      </c>
      <c r="M11" s="12">
        <f>IF('สุกร pivot สรุป'!M12&lt;&gt;"",'สุกร pivot สรุป'!M12,"")</f>
        <v>0</v>
      </c>
      <c r="N11" s="12">
        <f>IF('สุกร pivot สรุป'!N12&lt;&gt;"",'สุกร pivot สรุป'!N12,"")</f>
        <v>0</v>
      </c>
      <c r="O11" s="12" t="str">
        <f>IF('สุกร pivot สรุป'!O12&lt;&gt;"",'สุกร pivot สรุป'!O12,"")</f>
        <v/>
      </c>
      <c r="P11" s="12">
        <f>IF('สุกร pivot สรุป'!P12&lt;&gt;"",'สุกร pivot สรุป'!P12,"")</f>
        <v>0</v>
      </c>
      <c r="Q11" s="12" t="str">
        <f>IF('สุกร pivot สรุป'!Q12&lt;&gt;"",'สุกร pivot สรุป'!Q12,"")</f>
        <v/>
      </c>
    </row>
    <row r="12" spans="1:22" ht="24" customHeight="1">
      <c r="A12" s="9">
        <f>IF('สุกร pivot สรุป'!A13&lt;&gt;"",'สุกร pivot สรุป'!A13,"")</f>
        <v>46062</v>
      </c>
      <c r="B12" s="9" t="str">
        <f>IF('สุกร pivot สรุป'!B13&lt;&gt;"",'สุกร pivot สรุป'!B13,"")</f>
        <v>สุกรขุน</v>
      </c>
      <c r="C12" s="12">
        <f>IF('สุกร pivot สรุป'!C13&lt;&gt;"",'สุกร pivot สรุป'!C13,"")</f>
        <v>10</v>
      </c>
      <c r="D12" s="12">
        <f>IF('สุกร pivot สรุป'!D13&lt;&gt;"",'สุกร pivot สรุป'!D13,"")</f>
        <v>0</v>
      </c>
      <c r="E12" s="12">
        <f>IF('สุกร pivot สรุป'!E13&lt;&gt;"",'สุกร pivot สรุป'!E13,"")</f>
        <v>0</v>
      </c>
      <c r="F12" s="12">
        <f>IF('สุกร pivot สรุป'!F13&lt;&gt;"",'สุกร pivot สรุป'!F13,"")</f>
        <v>0</v>
      </c>
      <c r="G12" s="12">
        <f>IF('สุกร pivot สรุป'!G13&lt;&gt;"",'สุกร pivot สรุป'!G13,"")</f>
        <v>0</v>
      </c>
      <c r="H12" s="12">
        <f>IF('สุกร pivot สรุป'!H13&lt;&gt;"",'สุกร pivot สรุป'!H13,"")</f>
        <v>0</v>
      </c>
      <c r="I12" s="12">
        <f>IF('สุกร pivot สรุป'!I13&lt;&gt;"",'สุกร pivot สรุป'!I13,"")</f>
        <v>0</v>
      </c>
      <c r="J12" s="12">
        <f>IF('สุกร pivot สรุป'!J13&lt;&gt;"",'สุกร pivot สรุป'!J13,"")</f>
        <v>0</v>
      </c>
      <c r="K12" s="12">
        <f>IF('สุกร pivot สรุป'!K13&lt;&gt;"",'สุกร pivot สรุป'!K13,"")</f>
        <v>0</v>
      </c>
      <c r="L12" s="12">
        <f>IF('สุกร pivot สรุป'!L13&lt;&gt;"",'สุกร pivot สรุป'!L13,"")</f>
        <v>0</v>
      </c>
      <c r="M12" s="12">
        <f>IF('สุกร pivot สรุป'!M13&lt;&gt;"",'สุกร pivot สรุป'!M13,"")</f>
        <v>0</v>
      </c>
      <c r="N12" s="12">
        <f>IF('สุกร pivot สรุป'!N13&lt;&gt;"",'สุกร pivot สรุป'!N13,"")</f>
        <v>0</v>
      </c>
      <c r="O12" s="12" t="str">
        <f>IF('สุกร pivot สรุป'!O13&lt;&gt;"",'สุกร pivot สรุป'!O13,"")</f>
        <v/>
      </c>
      <c r="P12" s="12">
        <f>IF('สุกร pivot สรุป'!P13&lt;&gt;"",'สุกร pivot สรุป'!P13,"")</f>
        <v>0</v>
      </c>
      <c r="Q12" s="12" t="str">
        <f>IF('สุกร pivot สรุป'!Q13&lt;&gt;"",'สุกร pivot สรุป'!Q13,"")</f>
        <v/>
      </c>
    </row>
    <row r="13" spans="1:22" ht="24" customHeight="1">
      <c r="A13" s="9">
        <f>IF('สุกร pivot สรุป'!A14&lt;&gt;"",'สุกร pivot สรุป'!A14,"")</f>
        <v>46063</v>
      </c>
      <c r="B13" s="9" t="str">
        <f>IF('สุกร pivot สรุป'!B14&lt;&gt;"",'สุกร pivot สรุป'!B14,"")</f>
        <v>สุกรขุน</v>
      </c>
      <c r="C13" s="12">
        <f>IF('สุกร pivot สรุป'!C14&lt;&gt;"",'สุกร pivot สรุป'!C14,"")</f>
        <v>10</v>
      </c>
      <c r="D13" s="12">
        <f>IF('สุกร pivot สรุป'!D14&lt;&gt;"",'สุกร pivot สรุป'!D14,"")</f>
        <v>0</v>
      </c>
      <c r="E13" s="12">
        <f>IF('สุกร pivot สรุป'!E14&lt;&gt;"",'สุกร pivot สรุป'!E14,"")</f>
        <v>0</v>
      </c>
      <c r="F13" s="12">
        <f>IF('สุกร pivot สรุป'!F14&lt;&gt;"",'สุกร pivot สรุป'!F14,"")</f>
        <v>0</v>
      </c>
      <c r="G13" s="12">
        <f>IF('สุกร pivot สรุป'!G14&lt;&gt;"",'สุกร pivot สรุป'!G14,"")</f>
        <v>0</v>
      </c>
      <c r="H13" s="12">
        <f>IF('สุกร pivot สรุป'!H14&lt;&gt;"",'สุกร pivot สรุป'!H14,"")</f>
        <v>0</v>
      </c>
      <c r="I13" s="12">
        <f>IF('สุกร pivot สรุป'!I14&lt;&gt;"",'สุกร pivot สรุป'!I14,"")</f>
        <v>0</v>
      </c>
      <c r="J13" s="12">
        <f>IF('สุกร pivot สรุป'!J14&lt;&gt;"",'สุกร pivot สรุป'!J14,"")</f>
        <v>0</v>
      </c>
      <c r="K13" s="12">
        <f>IF('สุกร pivot สรุป'!K14&lt;&gt;"",'สุกร pivot สรุป'!K14,"")</f>
        <v>0</v>
      </c>
      <c r="L13" s="12">
        <f>IF('สุกร pivot สรุป'!L14&lt;&gt;"",'สุกร pivot สรุป'!L14,"")</f>
        <v>0</v>
      </c>
      <c r="M13" s="12">
        <f>IF('สุกร pivot สรุป'!M14&lt;&gt;"",'สุกร pivot สรุป'!M14,"")</f>
        <v>0</v>
      </c>
      <c r="N13" s="12">
        <f>IF('สุกร pivot สรุป'!N14&lt;&gt;"",'สุกร pivot สรุป'!N14,"")</f>
        <v>0</v>
      </c>
      <c r="O13" s="12" t="str">
        <f>IF('สุกร pivot สรุป'!O14&lt;&gt;"",'สุกร pivot สรุป'!O14,"")</f>
        <v/>
      </c>
      <c r="P13" s="12">
        <f>IF('สุกร pivot สรุป'!P14&lt;&gt;"",'สุกร pivot สรุป'!P14,"")</f>
        <v>0</v>
      </c>
      <c r="Q13" s="12" t="str">
        <f>IF('สุกร pivot สรุป'!Q14&lt;&gt;"",'สุกร pivot สรุป'!Q14,"")</f>
        <v/>
      </c>
    </row>
    <row r="14" spans="1:22" ht="24" customHeight="1">
      <c r="A14" s="9">
        <f>IF('สุกร pivot สรุป'!A15&lt;&gt;"",'สุกร pivot สรุป'!A15,"")</f>
        <v>46064</v>
      </c>
      <c r="B14" s="9" t="str">
        <f>IF('สุกร pivot สรุป'!B15&lt;&gt;"",'สุกร pivot สรุป'!B15,"")</f>
        <v>สุกรขุน</v>
      </c>
      <c r="C14" s="12">
        <f>IF('สุกร pivot สรุป'!C15&lt;&gt;"",'สุกร pivot สรุป'!C15,"")</f>
        <v>10</v>
      </c>
      <c r="D14" s="12">
        <f>IF('สุกร pivot สรุป'!D15&lt;&gt;"",'สุกร pivot สรุป'!D15,"")</f>
        <v>0</v>
      </c>
      <c r="E14" s="12">
        <f>IF('สุกร pivot สรุป'!E15&lt;&gt;"",'สุกร pivot สรุป'!E15,"")</f>
        <v>0</v>
      </c>
      <c r="F14" s="12">
        <f>IF('สุกร pivot สรุป'!F15&lt;&gt;"",'สุกร pivot สรุป'!F15,"")</f>
        <v>0</v>
      </c>
      <c r="G14" s="12">
        <f>IF('สุกร pivot สรุป'!G15&lt;&gt;"",'สุกร pivot สรุป'!G15,"")</f>
        <v>0</v>
      </c>
      <c r="H14" s="12">
        <f>IF('สุกร pivot สรุป'!H15&lt;&gt;"",'สุกร pivot สรุป'!H15,"")</f>
        <v>0</v>
      </c>
      <c r="I14" s="12">
        <f>IF('สุกร pivot สรุป'!I15&lt;&gt;"",'สุกร pivot สรุป'!I15,"")</f>
        <v>0</v>
      </c>
      <c r="J14" s="12">
        <f>IF('สุกร pivot สรุป'!J15&lt;&gt;"",'สุกร pivot สรุป'!J15,"")</f>
        <v>0</v>
      </c>
      <c r="K14" s="12">
        <f>IF('สุกร pivot สรุป'!K15&lt;&gt;"",'สุกร pivot สรุป'!K15,"")</f>
        <v>0</v>
      </c>
      <c r="L14" s="12">
        <f>IF('สุกร pivot สรุป'!L15&lt;&gt;"",'สุกร pivot สรุป'!L15,"")</f>
        <v>0</v>
      </c>
      <c r="M14" s="12">
        <f>IF('สุกร pivot สรุป'!M15&lt;&gt;"",'สุกร pivot สรุป'!M15,"")</f>
        <v>0</v>
      </c>
      <c r="N14" s="12">
        <f>IF('สุกร pivot สรุป'!N15&lt;&gt;"",'สุกร pivot สรุป'!N15,"")</f>
        <v>0</v>
      </c>
      <c r="O14" s="12" t="str">
        <f>IF('สุกร pivot สรุป'!O15&lt;&gt;"",'สุกร pivot สรุป'!O15,"")</f>
        <v/>
      </c>
      <c r="P14" s="12">
        <f>IF('สุกร pivot สรุป'!P15&lt;&gt;"",'สุกร pivot สรุป'!P15,"")</f>
        <v>0</v>
      </c>
      <c r="Q14" s="12" t="str">
        <f>IF('สุกร pivot สรุป'!Q15&lt;&gt;"",'สุกร pivot สรุป'!Q15,"")</f>
        <v/>
      </c>
    </row>
    <row r="15" spans="1:22" ht="24" customHeight="1">
      <c r="A15" s="9">
        <f>IF('สุกร pivot สรุป'!A16&lt;&gt;"",'สุกร pivot สรุป'!A16,"")</f>
        <v>46065</v>
      </c>
      <c r="B15" s="9" t="str">
        <f>IF('สุกร pivot สรุป'!B16&lt;&gt;"",'สุกร pivot สรุป'!B16,"")</f>
        <v>สุกรขุน</v>
      </c>
      <c r="C15" s="12">
        <f>IF('สุกร pivot สรุป'!C16&lt;&gt;"",'สุกร pivot สรุป'!C16,"")</f>
        <v>10</v>
      </c>
      <c r="D15" s="12">
        <f>IF('สุกร pivot สรุป'!D16&lt;&gt;"",'สุกร pivot สรุป'!D16,"")</f>
        <v>0</v>
      </c>
      <c r="E15" s="12">
        <f>IF('สุกร pivot สรุป'!E16&lt;&gt;"",'สุกร pivot สรุป'!E16,"")</f>
        <v>0</v>
      </c>
      <c r="F15" s="12">
        <f>IF('สุกร pivot สรุป'!F16&lt;&gt;"",'สุกร pivot สรุป'!F16,"")</f>
        <v>0</v>
      </c>
      <c r="G15" s="12">
        <f>IF('สุกร pivot สรุป'!G16&lt;&gt;"",'สุกร pivot สรุป'!G16,"")</f>
        <v>0</v>
      </c>
      <c r="H15" s="12">
        <f>IF('สุกร pivot สรุป'!H16&lt;&gt;"",'สุกร pivot สรุป'!H16,"")</f>
        <v>0</v>
      </c>
      <c r="I15" s="12">
        <f>IF('สุกร pivot สรุป'!I16&lt;&gt;"",'สุกร pivot สรุป'!I16,"")</f>
        <v>0</v>
      </c>
      <c r="J15" s="12">
        <f>IF('สุกร pivot สรุป'!J16&lt;&gt;"",'สุกร pivot สรุป'!J16,"")</f>
        <v>0</v>
      </c>
      <c r="K15" s="12">
        <f>IF('สุกร pivot สรุป'!K16&lt;&gt;"",'สุกร pivot สรุป'!K16,"")</f>
        <v>0</v>
      </c>
      <c r="L15" s="12">
        <f>IF('สุกร pivot สรุป'!L16&lt;&gt;"",'สุกร pivot สรุป'!L16,"")</f>
        <v>0</v>
      </c>
      <c r="M15" s="12">
        <f>IF('สุกร pivot สรุป'!M16&lt;&gt;"",'สุกร pivot สรุป'!M16,"")</f>
        <v>0</v>
      </c>
      <c r="N15" s="12">
        <f>IF('สุกร pivot สรุป'!N16&lt;&gt;"",'สุกร pivot สรุป'!N16,"")</f>
        <v>0</v>
      </c>
      <c r="O15" s="12" t="str">
        <f>IF('สุกร pivot สรุป'!O16&lt;&gt;"",'สุกร pivot สรุป'!O16,"")</f>
        <v/>
      </c>
      <c r="P15" s="12">
        <f>IF('สุกร pivot สรุป'!P16&lt;&gt;"",'สุกร pivot สรุป'!P16,"")</f>
        <v>0</v>
      </c>
      <c r="Q15" s="12" t="str">
        <f>IF('สุกร pivot สรุป'!Q16&lt;&gt;"",'สุกร pivot สรุป'!Q16,"")</f>
        <v/>
      </c>
    </row>
    <row r="16" spans="1:22" ht="24" customHeight="1">
      <c r="A16" s="9">
        <f>IF('สุกร pivot สรุป'!A17&lt;&gt;"",'สุกร pivot สรุป'!A17,"")</f>
        <v>46066</v>
      </c>
      <c r="B16" s="9" t="str">
        <f>IF('สุกร pivot สรุป'!B17&lt;&gt;"",'สุกร pivot สรุป'!B17,"")</f>
        <v>สุกรขุน</v>
      </c>
      <c r="C16" s="12">
        <f>IF('สุกร pivot สรุป'!C17&lt;&gt;"",'สุกร pivot สรุป'!C17,"")</f>
        <v>10</v>
      </c>
      <c r="D16" s="12">
        <f>IF('สุกร pivot สรุป'!D17&lt;&gt;"",'สุกร pivot สรุป'!D17,"")</f>
        <v>0</v>
      </c>
      <c r="E16" s="12">
        <f>IF('สุกร pivot สรุป'!E17&lt;&gt;"",'สุกร pivot สรุป'!E17,"")</f>
        <v>0</v>
      </c>
      <c r="F16" s="12">
        <f>IF('สุกร pivot สรุป'!F17&lt;&gt;"",'สุกร pivot สรุป'!F17,"")</f>
        <v>0</v>
      </c>
      <c r="G16" s="12">
        <f>IF('สุกร pivot สรุป'!G17&lt;&gt;"",'สุกร pivot สรุป'!G17,"")</f>
        <v>0</v>
      </c>
      <c r="H16" s="12">
        <f>IF('สุกร pivot สรุป'!H17&lt;&gt;"",'สุกร pivot สรุป'!H17,"")</f>
        <v>0</v>
      </c>
      <c r="I16" s="12">
        <f>IF('สุกร pivot สรุป'!I17&lt;&gt;"",'สุกร pivot สรุป'!I17,"")</f>
        <v>0</v>
      </c>
      <c r="J16" s="12">
        <f>IF('สุกร pivot สรุป'!J17&lt;&gt;"",'สุกร pivot สรุป'!J17,"")</f>
        <v>0</v>
      </c>
      <c r="K16" s="12">
        <f>IF('สุกร pivot สรุป'!K17&lt;&gt;"",'สุกร pivot สรุป'!K17,"")</f>
        <v>0</v>
      </c>
      <c r="L16" s="12">
        <f>IF('สุกร pivot สรุป'!L17&lt;&gt;"",'สุกร pivot สรุป'!L17,"")</f>
        <v>0</v>
      </c>
      <c r="M16" s="12">
        <f>IF('สุกร pivot สรุป'!M17&lt;&gt;"",'สุกร pivot สรุป'!M17,"")</f>
        <v>0</v>
      </c>
      <c r="N16" s="12">
        <f>IF('สุกร pivot สรุป'!N17&lt;&gt;"",'สุกร pivot สรุป'!N17,"")</f>
        <v>0</v>
      </c>
      <c r="O16" s="12" t="str">
        <f>IF('สุกร pivot สรุป'!O17&lt;&gt;"",'สุกร pivot สรุป'!O17,"")</f>
        <v/>
      </c>
      <c r="P16" s="12">
        <f>IF('สุกร pivot สรุป'!P17&lt;&gt;"",'สุกร pivot สรุป'!P17,"")</f>
        <v>0</v>
      </c>
      <c r="Q16" s="12" t="str">
        <f>IF('สุกร pivot สรุป'!Q17&lt;&gt;"",'สุกร pivot สรุป'!Q17,"")</f>
        <v/>
      </c>
    </row>
    <row r="17" spans="1:17" ht="24" customHeight="1">
      <c r="A17" s="9">
        <f>IF('สุกร pivot สรุป'!A18&lt;&gt;"",'สุกร pivot สรุป'!A18,"")</f>
        <v>46067</v>
      </c>
      <c r="B17" s="9" t="str">
        <f>IF('สุกร pivot สรุป'!B18&lt;&gt;"",'สุกร pivot สรุป'!B18,"")</f>
        <v>สุกรขุน</v>
      </c>
      <c r="C17" s="12">
        <f>IF('สุกร pivot สรุป'!C18&lt;&gt;"",'สุกร pivot สรุป'!C18,"")</f>
        <v>10</v>
      </c>
      <c r="D17" s="12">
        <f>IF('สุกร pivot สรุป'!D18&lt;&gt;"",'สุกร pivot สรุป'!D18,"")</f>
        <v>0</v>
      </c>
      <c r="E17" s="12">
        <f>IF('สุกร pivot สรุป'!E18&lt;&gt;"",'สุกร pivot สรุป'!E18,"")</f>
        <v>0</v>
      </c>
      <c r="F17" s="12">
        <f>IF('สุกร pivot สรุป'!F18&lt;&gt;"",'สุกร pivot สรุป'!F18,"")</f>
        <v>0</v>
      </c>
      <c r="G17" s="12">
        <f>IF('สุกร pivot สรุป'!G18&lt;&gt;"",'สุกร pivot สรุป'!G18,"")</f>
        <v>0</v>
      </c>
      <c r="H17" s="12">
        <f>IF('สุกร pivot สรุป'!H18&lt;&gt;"",'สุกร pivot สรุป'!H18,"")</f>
        <v>0</v>
      </c>
      <c r="I17" s="12">
        <f>IF('สุกร pivot สรุป'!I18&lt;&gt;"",'สุกร pivot สรุป'!I18,"")</f>
        <v>0</v>
      </c>
      <c r="J17" s="12">
        <f>IF('สุกร pivot สรุป'!J18&lt;&gt;"",'สุกร pivot สรุป'!J18,"")</f>
        <v>0</v>
      </c>
      <c r="K17" s="12">
        <f>IF('สุกร pivot สรุป'!K18&lt;&gt;"",'สุกร pivot สรุป'!K18,"")</f>
        <v>0</v>
      </c>
      <c r="L17" s="12">
        <f>IF('สุกร pivot สรุป'!L18&lt;&gt;"",'สุกร pivot สรุป'!L18,"")</f>
        <v>0</v>
      </c>
      <c r="M17" s="12">
        <f>IF('สุกร pivot สรุป'!M18&lt;&gt;"",'สุกร pivot สรุป'!M18,"")</f>
        <v>0</v>
      </c>
      <c r="N17" s="12">
        <f>IF('สุกร pivot สรุป'!N18&lt;&gt;"",'สุกร pivot สรุป'!N18,"")</f>
        <v>0</v>
      </c>
      <c r="O17" s="12" t="str">
        <f>IF('สุกร pivot สรุป'!O18&lt;&gt;"",'สุกร pivot สรุป'!O18,"")</f>
        <v/>
      </c>
      <c r="P17" s="12">
        <f>IF('สุกร pivot สรุป'!P18&lt;&gt;"",'สุกร pivot สรุป'!P18,"")</f>
        <v>0</v>
      </c>
      <c r="Q17" s="12" t="str">
        <f>IF('สุกร pivot สรุป'!Q18&lt;&gt;"",'สุกร pivot สรุป'!Q18,"")</f>
        <v/>
      </c>
    </row>
    <row r="18" spans="1:17" ht="24" customHeight="1">
      <c r="A18" s="9">
        <f>IF('สุกร pivot สรุป'!A19&lt;&gt;"",'สุกร pivot สรุป'!A19,"")</f>
        <v>46068</v>
      </c>
      <c r="B18" s="9" t="str">
        <f>IF('สุกร pivot สรุป'!B19&lt;&gt;"",'สุกร pivot สรุป'!B19,"")</f>
        <v>สุกรขุน</v>
      </c>
      <c r="C18" s="12">
        <f>IF('สุกร pivot สรุป'!C19&lt;&gt;"",'สุกร pivot สรุป'!C19,"")</f>
        <v>10</v>
      </c>
      <c r="D18" s="12">
        <f>IF('สุกร pivot สรุป'!D19&lt;&gt;"",'สุกร pivot สรุป'!D19,"")</f>
        <v>0</v>
      </c>
      <c r="E18" s="12">
        <f>IF('สุกร pivot สรุป'!E19&lt;&gt;"",'สุกร pivot สรุป'!E19,"")</f>
        <v>0</v>
      </c>
      <c r="F18" s="12">
        <f>IF('สุกร pivot สรุป'!F19&lt;&gt;"",'สุกร pivot สรุป'!F19,"")</f>
        <v>0</v>
      </c>
      <c r="G18" s="12">
        <f>IF('สุกร pivot สรุป'!G19&lt;&gt;"",'สุกร pivot สรุป'!G19,"")</f>
        <v>0</v>
      </c>
      <c r="H18" s="12">
        <f>IF('สุกร pivot สรุป'!H19&lt;&gt;"",'สุกร pivot สรุป'!H19,"")</f>
        <v>0</v>
      </c>
      <c r="I18" s="12">
        <f>IF('สุกร pivot สรุป'!I19&lt;&gt;"",'สุกร pivot สรุป'!I19,"")</f>
        <v>0</v>
      </c>
      <c r="J18" s="12">
        <f>IF('สุกร pivot สรุป'!J19&lt;&gt;"",'สุกร pivot สรุป'!J19,"")</f>
        <v>0</v>
      </c>
      <c r="K18" s="12">
        <f>IF('สุกร pivot สรุป'!K19&lt;&gt;"",'สุกร pivot สรุป'!K19,"")</f>
        <v>0</v>
      </c>
      <c r="L18" s="12">
        <f>IF('สุกร pivot สรุป'!L19&lt;&gt;"",'สุกร pivot สรุป'!L19,"")</f>
        <v>0</v>
      </c>
      <c r="M18" s="12">
        <f>IF('สุกร pivot สรุป'!M19&lt;&gt;"",'สุกร pivot สรุป'!M19,"")</f>
        <v>0</v>
      </c>
      <c r="N18" s="12">
        <f>IF('สุกร pivot สรุป'!N19&lt;&gt;"",'สุกร pivot สรุป'!N19,"")</f>
        <v>0</v>
      </c>
      <c r="O18" s="12" t="str">
        <f>IF('สุกร pivot สรุป'!O19&lt;&gt;"",'สุกร pivot สรุป'!O19,"")</f>
        <v/>
      </c>
      <c r="P18" s="12">
        <f>IF('สุกร pivot สรุป'!P19&lt;&gt;"",'สุกร pivot สรุป'!P19,"")</f>
        <v>0</v>
      </c>
      <c r="Q18" s="12" t="str">
        <f>IF('สุกร pivot สรุป'!Q19&lt;&gt;"",'สุกร pivot สรุป'!Q19,"")</f>
        <v/>
      </c>
    </row>
    <row r="19" spans="1:17" ht="24" customHeight="1">
      <c r="A19" s="9">
        <f>IF('สุกร pivot สรุป'!A20&lt;&gt;"",'สุกร pivot สรุป'!A20,"")</f>
        <v>46069</v>
      </c>
      <c r="B19" s="9" t="str">
        <f>IF('สุกร pivot สรุป'!B20&lt;&gt;"",'สุกร pivot สรุป'!B20,"")</f>
        <v>สุกรขุน</v>
      </c>
      <c r="C19" s="12">
        <f>IF('สุกร pivot สรุป'!C20&lt;&gt;"",'สุกร pivot สรุป'!C20,"")</f>
        <v>10</v>
      </c>
      <c r="D19" s="12">
        <f>IF('สุกร pivot สรุป'!D20&lt;&gt;"",'สุกร pivot สรุป'!D20,"")</f>
        <v>0</v>
      </c>
      <c r="E19" s="12">
        <f>IF('สุกร pivot สรุป'!E20&lt;&gt;"",'สุกร pivot สรุป'!E20,"")</f>
        <v>0</v>
      </c>
      <c r="F19" s="12">
        <f>IF('สุกร pivot สรุป'!F20&lt;&gt;"",'สุกร pivot สรุป'!F20,"")</f>
        <v>0</v>
      </c>
      <c r="G19" s="12">
        <f>IF('สุกร pivot สรุป'!G20&lt;&gt;"",'สุกร pivot สรุป'!G20,"")</f>
        <v>0</v>
      </c>
      <c r="H19" s="12">
        <f>IF('สุกร pivot สรุป'!H20&lt;&gt;"",'สุกร pivot สรุป'!H20,"")</f>
        <v>0</v>
      </c>
      <c r="I19" s="12">
        <f>IF('สุกร pivot สรุป'!I20&lt;&gt;"",'สุกร pivot สรุป'!I20,"")</f>
        <v>0</v>
      </c>
      <c r="J19" s="12">
        <f>IF('สุกร pivot สรุป'!J20&lt;&gt;"",'สุกร pivot สรุป'!J20,"")</f>
        <v>0</v>
      </c>
      <c r="K19" s="12">
        <f>IF('สุกร pivot สรุป'!K20&lt;&gt;"",'สุกร pivot สรุป'!K20,"")</f>
        <v>0</v>
      </c>
      <c r="L19" s="12">
        <f>IF('สุกร pivot สรุป'!L20&lt;&gt;"",'สุกร pivot สรุป'!L20,"")</f>
        <v>0</v>
      </c>
      <c r="M19" s="12">
        <f>IF('สุกร pivot สรุป'!M20&lt;&gt;"",'สุกร pivot สรุป'!M20,"")</f>
        <v>0</v>
      </c>
      <c r="N19" s="12">
        <f>IF('สุกร pivot สรุป'!N20&lt;&gt;"",'สุกร pivot สรุป'!N20,"")</f>
        <v>0</v>
      </c>
      <c r="O19" s="12" t="str">
        <f>IF('สุกร pivot สรุป'!O20&lt;&gt;"",'สุกร pivot สรุป'!O20,"")</f>
        <v/>
      </c>
      <c r="P19" s="12">
        <f>IF('สุกร pivot สรุป'!P20&lt;&gt;"",'สุกร pivot สรุป'!P20,"")</f>
        <v>0</v>
      </c>
      <c r="Q19" s="12" t="str">
        <f>IF('สุกร pivot สรุป'!Q20&lt;&gt;"",'สุกร pivot สรุป'!Q20,"")</f>
        <v/>
      </c>
    </row>
    <row r="20" spans="1:17" ht="24" customHeight="1">
      <c r="A20" s="9">
        <f>IF('สุกร pivot สรุป'!A21&lt;&gt;"",'สุกร pivot สรุป'!A21,"")</f>
        <v>46070</v>
      </c>
      <c r="B20" s="9" t="str">
        <f>IF('สุกร pivot สรุป'!B21&lt;&gt;"",'สุกร pivot สรุป'!B21,"")</f>
        <v>สุกรขุน</v>
      </c>
      <c r="C20" s="12">
        <f>IF('สุกร pivot สรุป'!C21&lt;&gt;"",'สุกร pivot สรุป'!C21,"")</f>
        <v>10</v>
      </c>
      <c r="D20" s="12">
        <f>IF('สุกร pivot สรุป'!D21&lt;&gt;"",'สุกร pivot สรุป'!D21,"")</f>
        <v>0</v>
      </c>
      <c r="E20" s="12">
        <f>IF('สุกร pivot สรุป'!E21&lt;&gt;"",'สุกร pivot สรุป'!E21,"")</f>
        <v>0</v>
      </c>
      <c r="F20" s="12">
        <f>IF('สุกร pivot สรุป'!F21&lt;&gt;"",'สุกร pivot สรุป'!F21,"")</f>
        <v>0</v>
      </c>
      <c r="G20" s="12">
        <f>IF('สุกร pivot สรุป'!G21&lt;&gt;"",'สุกร pivot สรุป'!G21,"")</f>
        <v>0</v>
      </c>
      <c r="H20" s="12">
        <f>IF('สุกร pivot สรุป'!H21&lt;&gt;"",'สุกร pivot สรุป'!H21,"")</f>
        <v>0</v>
      </c>
      <c r="I20" s="12">
        <f>IF('สุกร pivot สรุป'!I21&lt;&gt;"",'สุกร pivot สรุป'!I21,"")</f>
        <v>0</v>
      </c>
      <c r="J20" s="12">
        <f>IF('สุกร pivot สรุป'!J21&lt;&gt;"",'สุกร pivot สรุป'!J21,"")</f>
        <v>0</v>
      </c>
      <c r="K20" s="12">
        <f>IF('สุกร pivot สรุป'!K21&lt;&gt;"",'สุกร pivot สรุป'!K21,"")</f>
        <v>0</v>
      </c>
      <c r="L20" s="12">
        <f>IF('สุกร pivot สรุป'!L21&lt;&gt;"",'สุกร pivot สรุป'!L21,"")</f>
        <v>0</v>
      </c>
      <c r="M20" s="12">
        <f>IF('สุกร pivot สรุป'!M21&lt;&gt;"",'สุกร pivot สรุป'!M21,"")</f>
        <v>0</v>
      </c>
      <c r="N20" s="12">
        <f>IF('สุกร pivot สรุป'!N21&lt;&gt;"",'สุกร pivot สรุป'!N21,"")</f>
        <v>0</v>
      </c>
      <c r="O20" s="12" t="str">
        <f>IF('สุกร pivot สรุป'!O21&lt;&gt;"",'สุกร pivot สรุป'!O21,"")</f>
        <v/>
      </c>
      <c r="P20" s="12">
        <f>IF('สุกร pivot สรุป'!P21&lt;&gt;"",'สุกร pivot สรุป'!P21,"")</f>
        <v>0</v>
      </c>
      <c r="Q20" s="12" t="str">
        <f>IF('สุกร pivot สรุป'!Q21&lt;&gt;"",'สุกร pivot สรุป'!Q21,"")</f>
        <v/>
      </c>
    </row>
    <row r="21" spans="1:17" ht="24" customHeight="1">
      <c r="A21" s="9">
        <f>IF('สุกร pivot สรุป'!A22&lt;&gt;"",'สุกร pivot สรุป'!A22,"")</f>
        <v>46071</v>
      </c>
      <c r="B21" s="9" t="str">
        <f>IF('สุกร pivot สรุป'!B22&lt;&gt;"",'สุกร pivot สรุป'!B22,"")</f>
        <v>สุกรขุน</v>
      </c>
      <c r="C21" s="12">
        <f>IF('สุกร pivot สรุป'!C22&lt;&gt;"",'สุกร pivot สรุป'!C22,"")</f>
        <v>10</v>
      </c>
      <c r="D21" s="12">
        <f>IF('สุกร pivot สรุป'!D22&lt;&gt;"",'สุกร pivot สรุป'!D22,"")</f>
        <v>0</v>
      </c>
      <c r="E21" s="12">
        <f>IF('สุกร pivot สรุป'!E22&lt;&gt;"",'สุกร pivot สรุป'!E22,"")</f>
        <v>0</v>
      </c>
      <c r="F21" s="12">
        <f>IF('สุกร pivot สรุป'!F22&lt;&gt;"",'สุกร pivot สรุป'!F22,"")</f>
        <v>0</v>
      </c>
      <c r="G21" s="12">
        <f>IF('สุกร pivot สรุป'!G22&lt;&gt;"",'สุกร pivot สรุป'!G22,"")</f>
        <v>0</v>
      </c>
      <c r="H21" s="12">
        <f>IF('สุกร pivot สรุป'!H22&lt;&gt;"",'สุกร pivot สรุป'!H22,"")</f>
        <v>0</v>
      </c>
      <c r="I21" s="12">
        <f>IF('สุกร pivot สรุป'!I22&lt;&gt;"",'สุกร pivot สรุป'!I22,"")</f>
        <v>0</v>
      </c>
      <c r="J21" s="12">
        <f>IF('สุกร pivot สรุป'!J22&lt;&gt;"",'สุกร pivot สรุป'!J22,"")</f>
        <v>0</v>
      </c>
      <c r="K21" s="12">
        <f>IF('สุกร pivot สรุป'!K22&lt;&gt;"",'สุกร pivot สรุป'!K22,"")</f>
        <v>0</v>
      </c>
      <c r="L21" s="12">
        <f>IF('สุกร pivot สรุป'!L22&lt;&gt;"",'สุกร pivot สรุป'!L22,"")</f>
        <v>0</v>
      </c>
      <c r="M21" s="12">
        <f>IF('สุกร pivot สรุป'!M22&lt;&gt;"",'สุกร pivot สรุป'!M22,"")</f>
        <v>0</v>
      </c>
      <c r="N21" s="12">
        <f>IF('สุกร pivot สรุป'!N22&lt;&gt;"",'สุกร pivot สรุป'!N22,"")</f>
        <v>0</v>
      </c>
      <c r="O21" s="12" t="str">
        <f>IF('สุกร pivot สรุป'!O22&lt;&gt;"",'สุกร pivot สรุป'!O22,"")</f>
        <v/>
      </c>
      <c r="P21" s="12">
        <f>IF('สุกร pivot สรุป'!P22&lt;&gt;"",'สุกร pivot สรุป'!P22,"")</f>
        <v>0</v>
      </c>
      <c r="Q21" s="12" t="str">
        <f>IF('สุกร pivot สรุป'!Q22&lt;&gt;"",'สุกร pivot สรุป'!Q22,"")</f>
        <v/>
      </c>
    </row>
    <row r="22" spans="1:17" ht="24" customHeight="1">
      <c r="A22" s="9">
        <f>IF('สุกร pivot สรุป'!A23&lt;&gt;"",'สุกร pivot สรุป'!A23,"")</f>
        <v>46072</v>
      </c>
      <c r="B22" s="9" t="str">
        <f>IF('สุกร pivot สรุป'!B23&lt;&gt;"",'สุกร pivot สรุป'!B23,"")</f>
        <v>สุกรขุน</v>
      </c>
      <c r="C22" s="12">
        <f>IF('สุกร pivot สรุป'!C23&lt;&gt;"",'สุกร pivot สรุป'!C23,"")</f>
        <v>10</v>
      </c>
      <c r="D22" s="12">
        <f>IF('สุกร pivot สรุป'!D23&lt;&gt;"",'สุกร pivot สรุป'!D23,"")</f>
        <v>0</v>
      </c>
      <c r="E22" s="12">
        <f>IF('สุกร pivot สรุป'!E23&lt;&gt;"",'สุกร pivot สรุป'!E23,"")</f>
        <v>0</v>
      </c>
      <c r="F22" s="12">
        <f>IF('สุกร pivot สรุป'!F23&lt;&gt;"",'สุกร pivot สรุป'!F23,"")</f>
        <v>0</v>
      </c>
      <c r="G22" s="12">
        <f>IF('สุกร pivot สรุป'!G23&lt;&gt;"",'สุกร pivot สรุป'!G23,"")</f>
        <v>0</v>
      </c>
      <c r="H22" s="12">
        <f>IF('สุกร pivot สรุป'!H23&lt;&gt;"",'สุกร pivot สรุป'!H23,"")</f>
        <v>0</v>
      </c>
      <c r="I22" s="12">
        <f>IF('สุกร pivot สรุป'!I23&lt;&gt;"",'สุกร pivot สรุป'!I23,"")</f>
        <v>0</v>
      </c>
      <c r="J22" s="12">
        <f>IF('สุกร pivot สรุป'!J23&lt;&gt;"",'สุกร pivot สรุป'!J23,"")</f>
        <v>0</v>
      </c>
      <c r="K22" s="12">
        <f>IF('สุกร pivot สรุป'!K23&lt;&gt;"",'สุกร pivot สรุป'!K23,"")</f>
        <v>0</v>
      </c>
      <c r="L22" s="12">
        <f>IF('สุกร pivot สรุป'!L23&lt;&gt;"",'สุกร pivot สรุป'!L23,"")</f>
        <v>0</v>
      </c>
      <c r="M22" s="12">
        <f>IF('สุกร pivot สรุป'!M23&lt;&gt;"",'สุกร pivot สรุป'!M23,"")</f>
        <v>0</v>
      </c>
      <c r="N22" s="12">
        <f>IF('สุกร pivot สรุป'!N23&lt;&gt;"",'สุกร pivot สรุป'!N23,"")</f>
        <v>0</v>
      </c>
      <c r="O22" s="12" t="str">
        <f>IF('สุกร pivot สรุป'!O23&lt;&gt;"",'สุกร pivot สรุป'!O23,"")</f>
        <v/>
      </c>
      <c r="P22" s="12">
        <f>IF('สุกร pivot สรุป'!P23&lt;&gt;"",'สุกร pivot สรุป'!P23,"")</f>
        <v>0</v>
      </c>
      <c r="Q22" s="12" t="str">
        <f>IF('สุกร pivot สรุป'!Q23&lt;&gt;"",'สุกร pivot สรุป'!Q23,"")</f>
        <v/>
      </c>
    </row>
    <row r="23" spans="1:17" ht="24" customHeight="1">
      <c r="A23" s="9">
        <f>IF('สุกร pivot สรุป'!A24&lt;&gt;"",'สุกร pivot สรุป'!A24,"")</f>
        <v>46073</v>
      </c>
      <c r="B23" s="9" t="str">
        <f>IF('สุกร pivot สรุป'!B24&lt;&gt;"",'สุกร pivot สรุป'!B24,"")</f>
        <v>สุกรขุน</v>
      </c>
      <c r="C23" s="12">
        <f>IF('สุกร pivot สรุป'!C24&lt;&gt;"",'สุกร pivot สรุป'!C24,"")</f>
        <v>10</v>
      </c>
      <c r="D23" s="12">
        <f>IF('สุกร pivot สรุป'!D24&lt;&gt;"",'สุกร pivot สรุป'!D24,"")</f>
        <v>0</v>
      </c>
      <c r="E23" s="12">
        <f>IF('สุกร pivot สรุป'!E24&lt;&gt;"",'สุกร pivot สรุป'!E24,"")</f>
        <v>0</v>
      </c>
      <c r="F23" s="12">
        <f>IF('สุกร pivot สรุป'!F24&lt;&gt;"",'สุกร pivot สรุป'!F24,"")</f>
        <v>0</v>
      </c>
      <c r="G23" s="12">
        <f>IF('สุกร pivot สรุป'!G24&lt;&gt;"",'สุกร pivot สรุป'!G24,"")</f>
        <v>0</v>
      </c>
      <c r="H23" s="12">
        <f>IF('สุกร pivot สรุป'!H24&lt;&gt;"",'สุกร pivot สรุป'!H24,"")</f>
        <v>0</v>
      </c>
      <c r="I23" s="12">
        <f>IF('สุกร pivot สรุป'!I24&lt;&gt;"",'สุกร pivot สรุป'!I24,"")</f>
        <v>0</v>
      </c>
      <c r="J23" s="12">
        <f>IF('สุกร pivot สรุป'!J24&lt;&gt;"",'สุกร pivot สรุป'!J24,"")</f>
        <v>0</v>
      </c>
      <c r="K23" s="12">
        <f>IF('สุกร pivot สรุป'!K24&lt;&gt;"",'สุกร pivot สรุป'!K24,"")</f>
        <v>0</v>
      </c>
      <c r="L23" s="12">
        <f>IF('สุกร pivot สรุป'!L24&lt;&gt;"",'สุกร pivot สรุป'!L24,"")</f>
        <v>0</v>
      </c>
      <c r="M23" s="12">
        <f>IF('สุกร pivot สรุป'!M24&lt;&gt;"",'สุกร pivot สรุป'!M24,"")</f>
        <v>0</v>
      </c>
      <c r="N23" s="12">
        <f>IF('สุกร pivot สรุป'!N24&lt;&gt;"",'สุกร pivot สรุป'!N24,"")</f>
        <v>0</v>
      </c>
      <c r="O23" s="12" t="str">
        <f>IF('สุกร pivot สรุป'!O24&lt;&gt;"",'สุกร pivot สรุป'!O24,"")</f>
        <v/>
      </c>
      <c r="P23" s="12">
        <f>IF('สุกร pivot สรุป'!P24&lt;&gt;"",'สุกร pivot สรุป'!P24,"")</f>
        <v>0</v>
      </c>
      <c r="Q23" s="12" t="str">
        <f>IF('สุกร pivot สรุป'!Q24&lt;&gt;"",'สุกร pivot สรุป'!Q24,"")</f>
        <v/>
      </c>
    </row>
    <row r="24" spans="1:17" ht="24" customHeight="1">
      <c r="A24" s="9">
        <f>IF('สุกร pivot สรุป'!A25&lt;&gt;"",'สุกร pivot สรุป'!A25,"")</f>
        <v>46074</v>
      </c>
      <c r="B24" s="9" t="str">
        <f>IF('สุกร pivot สรุป'!B25&lt;&gt;"",'สุกร pivot สรุป'!B25,"")</f>
        <v>สุกรขุน</v>
      </c>
      <c r="C24" s="12">
        <f>IF('สุกร pivot สรุป'!C25&lt;&gt;"",'สุกร pivot สรุป'!C25,"")</f>
        <v>10</v>
      </c>
      <c r="D24" s="12">
        <f>IF('สุกร pivot สรุป'!D25&lt;&gt;"",'สุกร pivot สรุป'!D25,"")</f>
        <v>0</v>
      </c>
      <c r="E24" s="12">
        <f>IF('สุกร pivot สรุป'!E25&lt;&gt;"",'สุกร pivot สรุป'!E25,"")</f>
        <v>0</v>
      </c>
      <c r="F24" s="12">
        <f>IF('สุกร pivot สรุป'!F25&lt;&gt;"",'สุกร pivot สรุป'!F25,"")</f>
        <v>0</v>
      </c>
      <c r="G24" s="12">
        <f>IF('สุกร pivot สรุป'!G25&lt;&gt;"",'สุกร pivot สรุป'!G25,"")</f>
        <v>0</v>
      </c>
      <c r="H24" s="12">
        <f>IF('สุกร pivot สรุป'!H25&lt;&gt;"",'สุกร pivot สรุป'!H25,"")</f>
        <v>0</v>
      </c>
      <c r="I24" s="12">
        <f>IF('สุกร pivot สรุป'!I25&lt;&gt;"",'สุกร pivot สรุป'!I25,"")</f>
        <v>0</v>
      </c>
      <c r="J24" s="12">
        <f>IF('สุกร pivot สรุป'!J25&lt;&gt;"",'สุกร pivot สรุป'!J25,"")</f>
        <v>0</v>
      </c>
      <c r="K24" s="12">
        <f>IF('สุกร pivot สรุป'!K25&lt;&gt;"",'สุกร pivot สรุป'!K25,"")</f>
        <v>0</v>
      </c>
      <c r="L24" s="12">
        <f>IF('สุกร pivot สรุป'!L25&lt;&gt;"",'สุกร pivot สรุป'!L25,"")</f>
        <v>0</v>
      </c>
      <c r="M24" s="12">
        <f>IF('สุกร pivot สรุป'!M25&lt;&gt;"",'สุกร pivot สรุป'!M25,"")</f>
        <v>0</v>
      </c>
      <c r="N24" s="12">
        <f>IF('สุกร pivot สรุป'!N25&lt;&gt;"",'สุกร pivot สรุป'!N25,"")</f>
        <v>0</v>
      </c>
      <c r="O24" s="12" t="str">
        <f>IF('สุกร pivot สรุป'!O25&lt;&gt;"",'สุกร pivot สรุป'!O25,"")</f>
        <v/>
      </c>
      <c r="P24" s="12">
        <f>IF('สุกร pivot สรุป'!P25&lt;&gt;"",'สุกร pivot สรุป'!P25,"")</f>
        <v>0</v>
      </c>
      <c r="Q24" s="12" t="str">
        <f>IF('สุกร pivot สรุป'!Q25&lt;&gt;"",'สุกร pivot สรุป'!Q25,"")</f>
        <v/>
      </c>
    </row>
    <row r="25" spans="1:17" ht="24" customHeight="1">
      <c r="A25" s="9">
        <f>IF('สุกร pivot สรุป'!A26&lt;&gt;"",'สุกร pivot สรุป'!A26,"")</f>
        <v>46075</v>
      </c>
      <c r="B25" s="9" t="str">
        <f>IF('สุกร pivot สรุป'!B26&lt;&gt;"",'สุกร pivot สรุป'!B26,"")</f>
        <v>สุกรขุน</v>
      </c>
      <c r="C25" s="12">
        <f>IF('สุกร pivot สรุป'!C26&lt;&gt;"",'สุกร pivot สรุป'!C26,"")</f>
        <v>10</v>
      </c>
      <c r="D25" s="12">
        <f>IF('สุกร pivot สรุป'!D26&lt;&gt;"",'สุกร pivot สรุป'!D26,"")</f>
        <v>0</v>
      </c>
      <c r="E25" s="12">
        <f>IF('สุกร pivot สรุป'!E26&lt;&gt;"",'สุกร pivot สรุป'!E26,"")</f>
        <v>0</v>
      </c>
      <c r="F25" s="12">
        <f>IF('สุกร pivot สรุป'!F26&lt;&gt;"",'สุกร pivot สรุป'!F26,"")</f>
        <v>0</v>
      </c>
      <c r="G25" s="12">
        <f>IF('สุกร pivot สรุป'!G26&lt;&gt;"",'สุกร pivot สรุป'!G26,"")</f>
        <v>0</v>
      </c>
      <c r="H25" s="12">
        <f>IF('สุกร pivot สรุป'!H26&lt;&gt;"",'สุกร pivot สรุป'!H26,"")</f>
        <v>0</v>
      </c>
      <c r="I25" s="12">
        <f>IF('สุกร pivot สรุป'!I26&lt;&gt;"",'สุกร pivot สรุป'!I26,"")</f>
        <v>0</v>
      </c>
      <c r="J25" s="12">
        <f>IF('สุกร pivot สรุป'!J26&lt;&gt;"",'สุกร pivot สรุป'!J26,"")</f>
        <v>0</v>
      </c>
      <c r="K25" s="12">
        <f>IF('สุกร pivot สรุป'!K26&lt;&gt;"",'สุกร pivot สรุป'!K26,"")</f>
        <v>0</v>
      </c>
      <c r="L25" s="12">
        <f>IF('สุกร pivot สรุป'!L26&lt;&gt;"",'สุกร pivot สรุป'!L26,"")</f>
        <v>0</v>
      </c>
      <c r="M25" s="12">
        <f>IF('สุกร pivot สรุป'!M26&lt;&gt;"",'สุกร pivot สรุป'!M26,"")</f>
        <v>0</v>
      </c>
      <c r="N25" s="12">
        <f>IF('สุกร pivot สรุป'!N26&lt;&gt;"",'สุกร pivot สรุป'!N26,"")</f>
        <v>0</v>
      </c>
      <c r="O25" s="12" t="str">
        <f>IF('สุกร pivot สรุป'!O26&lt;&gt;"",'สุกร pivot สรุป'!O26,"")</f>
        <v/>
      </c>
      <c r="P25" s="12">
        <f>IF('สุกร pivot สรุป'!P26&lt;&gt;"",'สุกร pivot สรุป'!P26,"")</f>
        <v>0</v>
      </c>
      <c r="Q25" s="12" t="str">
        <f>IF('สุกร pivot สรุป'!Q26&lt;&gt;"",'สุกร pivot สรุป'!Q26,"")</f>
        <v/>
      </c>
    </row>
    <row r="26" spans="1:17" ht="24" customHeight="1">
      <c r="A26" s="9">
        <f>IF('สุกร pivot สรุป'!A27&lt;&gt;"",'สุกร pivot สรุป'!A27,"")</f>
        <v>46076</v>
      </c>
      <c r="B26" s="9" t="str">
        <f>IF('สุกร pivot สรุป'!B27&lt;&gt;"",'สุกร pivot สรุป'!B27,"")</f>
        <v>สุกรขุน</v>
      </c>
      <c r="C26" s="12">
        <f>IF('สุกร pivot สรุป'!C27&lt;&gt;"",'สุกร pivot สรุป'!C27,"")</f>
        <v>10</v>
      </c>
      <c r="D26" s="12">
        <f>IF('สุกร pivot สรุป'!D27&lt;&gt;"",'สุกร pivot สรุป'!D27,"")</f>
        <v>0</v>
      </c>
      <c r="E26" s="12">
        <f>IF('สุกร pivot สรุป'!E27&lt;&gt;"",'สุกร pivot สรุป'!E27,"")</f>
        <v>0</v>
      </c>
      <c r="F26" s="12">
        <f>IF('สุกร pivot สรุป'!F27&lt;&gt;"",'สุกร pivot สรุป'!F27,"")</f>
        <v>0</v>
      </c>
      <c r="G26" s="12">
        <f>IF('สุกร pivot สรุป'!G27&lt;&gt;"",'สุกร pivot สรุป'!G27,"")</f>
        <v>0</v>
      </c>
      <c r="H26" s="12">
        <f>IF('สุกร pivot สรุป'!H27&lt;&gt;"",'สุกร pivot สรุป'!H27,"")</f>
        <v>0</v>
      </c>
      <c r="I26" s="12">
        <f>IF('สุกร pivot สรุป'!I27&lt;&gt;"",'สุกร pivot สรุป'!I27,"")</f>
        <v>0</v>
      </c>
      <c r="J26" s="12">
        <f>IF('สุกร pivot สรุป'!J27&lt;&gt;"",'สุกร pivot สรุป'!J27,"")</f>
        <v>0</v>
      </c>
      <c r="K26" s="12">
        <f>IF('สุกร pivot สรุป'!K27&lt;&gt;"",'สุกร pivot สรุป'!K27,"")</f>
        <v>0</v>
      </c>
      <c r="L26" s="12">
        <f>IF('สุกร pivot สรุป'!L27&lt;&gt;"",'สุกร pivot สรุป'!L27,"")</f>
        <v>0</v>
      </c>
      <c r="M26" s="12">
        <f>IF('สุกร pivot สรุป'!M27&lt;&gt;"",'สุกร pivot สรุป'!M27,"")</f>
        <v>0</v>
      </c>
      <c r="N26" s="12">
        <f>IF('สุกร pivot สรุป'!N27&lt;&gt;"",'สุกร pivot สรุป'!N27,"")</f>
        <v>0</v>
      </c>
      <c r="O26" s="12" t="str">
        <f>IF('สุกร pivot สรุป'!O27&lt;&gt;"",'สุกร pivot สรุป'!O27,"")</f>
        <v/>
      </c>
      <c r="P26" s="12">
        <f>IF('สุกร pivot สรุป'!P27&lt;&gt;"",'สุกร pivot สรุป'!P27,"")</f>
        <v>0</v>
      </c>
      <c r="Q26" s="12" t="str">
        <f>IF('สุกร pivot สรุป'!Q27&lt;&gt;"",'สุกร pivot สรุป'!Q27,"")</f>
        <v/>
      </c>
    </row>
    <row r="27" spans="1:17" ht="24" customHeight="1">
      <c r="A27" s="9">
        <f>IF('สุกร pivot สรุป'!A28&lt;&gt;"",'สุกร pivot สรุป'!A28,"")</f>
        <v>46077</v>
      </c>
      <c r="B27" s="9" t="str">
        <f>IF('สุกร pivot สรุป'!B28&lt;&gt;"",'สุกร pivot สรุป'!B28,"")</f>
        <v>สุกรขุน</v>
      </c>
      <c r="C27" s="12">
        <f>IF('สุกร pivot สรุป'!C28&lt;&gt;"",'สุกร pivot สรุป'!C28,"")</f>
        <v>10</v>
      </c>
      <c r="D27" s="12">
        <f>IF('สุกร pivot สรุป'!D28&lt;&gt;"",'สุกร pivot สรุป'!D28,"")</f>
        <v>0</v>
      </c>
      <c r="E27" s="12">
        <f>IF('สุกร pivot สรุป'!E28&lt;&gt;"",'สุกร pivot สรุป'!E28,"")</f>
        <v>0</v>
      </c>
      <c r="F27" s="12">
        <f>IF('สุกร pivot สรุป'!F28&lt;&gt;"",'สุกร pivot สรุป'!F28,"")</f>
        <v>0</v>
      </c>
      <c r="G27" s="12">
        <f>IF('สุกร pivot สรุป'!G28&lt;&gt;"",'สุกร pivot สรุป'!G28,"")</f>
        <v>0</v>
      </c>
      <c r="H27" s="12">
        <f>IF('สุกร pivot สรุป'!H28&lt;&gt;"",'สุกร pivot สรุป'!H28,"")</f>
        <v>0</v>
      </c>
      <c r="I27" s="12">
        <f>IF('สุกร pivot สรุป'!I28&lt;&gt;"",'สุกร pivot สรุป'!I28,"")</f>
        <v>0</v>
      </c>
      <c r="J27" s="12">
        <f>IF('สุกร pivot สรุป'!J28&lt;&gt;"",'สุกร pivot สรุป'!J28,"")</f>
        <v>0</v>
      </c>
      <c r="K27" s="12">
        <f>IF('สุกร pivot สรุป'!K28&lt;&gt;"",'สุกร pivot สรุป'!K28,"")</f>
        <v>0</v>
      </c>
      <c r="L27" s="12">
        <f>IF('สุกร pivot สรุป'!L28&lt;&gt;"",'สุกร pivot สรุป'!L28,"")</f>
        <v>0</v>
      </c>
      <c r="M27" s="12">
        <f>IF('สุกร pivot สรุป'!M28&lt;&gt;"",'สุกร pivot สรุป'!M28,"")</f>
        <v>0</v>
      </c>
      <c r="N27" s="12">
        <f>IF('สุกร pivot สรุป'!N28&lt;&gt;"",'สุกร pivot สรุป'!N28,"")</f>
        <v>0</v>
      </c>
      <c r="O27" s="12" t="str">
        <f>IF('สุกร pivot สรุป'!O28&lt;&gt;"",'สุกร pivot สรุป'!O28,"")</f>
        <v/>
      </c>
      <c r="P27" s="12">
        <f>IF('สุกร pivot สรุป'!P28&lt;&gt;"",'สุกร pivot สรุป'!P28,"")</f>
        <v>0</v>
      </c>
      <c r="Q27" s="12" t="str">
        <f>IF('สุกร pivot สรุป'!Q28&lt;&gt;"",'สุกร pivot สรุป'!Q28,"")</f>
        <v/>
      </c>
    </row>
    <row r="28" spans="1:17" ht="24" customHeight="1">
      <c r="A28" s="9">
        <f>IF('สุกร pivot สรุป'!A29&lt;&gt;"",'สุกร pivot สรุป'!A29,"")</f>
        <v>46078</v>
      </c>
      <c r="B28" s="9" t="str">
        <f>IF('สุกร pivot สรุป'!B29&lt;&gt;"",'สุกร pivot สรุป'!B29,"")</f>
        <v>สุกรขุน</v>
      </c>
      <c r="C28" s="12">
        <f>IF('สุกร pivot สรุป'!C29&lt;&gt;"",'สุกร pivot สรุป'!C29,"")</f>
        <v>10</v>
      </c>
      <c r="D28" s="12">
        <f>IF('สุกร pivot สรุป'!D29&lt;&gt;"",'สุกร pivot สรุป'!D29,"")</f>
        <v>0</v>
      </c>
      <c r="E28" s="12">
        <f>IF('สุกร pivot สรุป'!E29&lt;&gt;"",'สุกร pivot สรุป'!E29,"")</f>
        <v>0</v>
      </c>
      <c r="F28" s="12">
        <f>IF('สุกร pivot สรุป'!F29&lt;&gt;"",'สุกร pivot สรุป'!F29,"")</f>
        <v>0</v>
      </c>
      <c r="G28" s="12">
        <f>IF('สุกร pivot สรุป'!G29&lt;&gt;"",'สุกร pivot สรุป'!G29,"")</f>
        <v>0</v>
      </c>
      <c r="H28" s="12">
        <f>IF('สุกร pivot สรุป'!H29&lt;&gt;"",'สุกร pivot สรุป'!H29,"")</f>
        <v>0</v>
      </c>
      <c r="I28" s="12">
        <f>IF('สุกร pivot สรุป'!I29&lt;&gt;"",'สุกร pivot สรุป'!I29,"")</f>
        <v>0</v>
      </c>
      <c r="J28" s="12">
        <f>IF('สุกร pivot สรุป'!J29&lt;&gt;"",'สุกร pivot สรุป'!J29,"")</f>
        <v>0</v>
      </c>
      <c r="K28" s="12">
        <f>IF('สุกร pivot สรุป'!K29&lt;&gt;"",'สุกร pivot สรุป'!K29,"")</f>
        <v>0</v>
      </c>
      <c r="L28" s="12">
        <f>IF('สุกร pivot สรุป'!L29&lt;&gt;"",'สุกร pivot สรุป'!L29,"")</f>
        <v>0</v>
      </c>
      <c r="M28" s="12">
        <f>IF('สุกร pivot สรุป'!M29&lt;&gt;"",'สุกร pivot สรุป'!M29,"")</f>
        <v>0</v>
      </c>
      <c r="N28" s="12">
        <f>IF('สุกร pivot สรุป'!N29&lt;&gt;"",'สุกร pivot สรุป'!N29,"")</f>
        <v>0</v>
      </c>
      <c r="O28" s="12" t="str">
        <f>IF('สุกร pivot สรุป'!O29&lt;&gt;"",'สุกร pivot สรุป'!O29,"")</f>
        <v/>
      </c>
      <c r="P28" s="12">
        <f>IF('สุกร pivot สรุป'!P29&lt;&gt;"",'สุกร pivot สรุป'!P29,"")</f>
        <v>0</v>
      </c>
      <c r="Q28" s="12" t="str">
        <f>IF('สุกร pivot สรุป'!Q29&lt;&gt;"",'สุกร pivot สรุป'!Q29,"")</f>
        <v/>
      </c>
    </row>
    <row r="29" spans="1:17" ht="24" customHeight="1">
      <c r="A29" s="9">
        <f>IF('สุกร pivot สรุป'!A30&lt;&gt;"",'สุกร pivot สรุป'!A30,"")</f>
        <v>46079</v>
      </c>
      <c r="B29" s="9" t="str">
        <f>IF('สุกร pivot สรุป'!B30&lt;&gt;"",'สุกร pivot สรุป'!B30,"")</f>
        <v>สุกรขุน</v>
      </c>
      <c r="C29" s="12">
        <f>IF('สุกร pivot สรุป'!C30&lt;&gt;"",'สุกร pivot สรุป'!C30,"")</f>
        <v>10</v>
      </c>
      <c r="D29" s="12">
        <f>IF('สุกร pivot สรุป'!D30&lt;&gt;"",'สุกร pivot สรุป'!D30,"")</f>
        <v>0</v>
      </c>
      <c r="E29" s="12">
        <f>IF('สุกร pivot สรุป'!E30&lt;&gt;"",'สุกร pivot สรุป'!E30,"")</f>
        <v>0</v>
      </c>
      <c r="F29" s="12">
        <f>IF('สุกร pivot สรุป'!F30&lt;&gt;"",'สุกร pivot สรุป'!F30,"")</f>
        <v>0</v>
      </c>
      <c r="G29" s="12">
        <f>IF('สุกร pivot สรุป'!G30&lt;&gt;"",'สุกร pivot สรุป'!G30,"")</f>
        <v>0</v>
      </c>
      <c r="H29" s="12">
        <f>IF('สุกร pivot สรุป'!H30&lt;&gt;"",'สุกร pivot สรุป'!H30,"")</f>
        <v>0</v>
      </c>
      <c r="I29" s="12">
        <f>IF('สุกร pivot สรุป'!I30&lt;&gt;"",'สุกร pivot สรุป'!I30,"")</f>
        <v>0</v>
      </c>
      <c r="J29" s="12">
        <f>IF('สุกร pivot สรุป'!J30&lt;&gt;"",'สุกร pivot สรุป'!J30,"")</f>
        <v>0</v>
      </c>
      <c r="K29" s="12">
        <f>IF('สุกร pivot สรุป'!K30&lt;&gt;"",'สุกร pivot สรุป'!K30,"")</f>
        <v>0</v>
      </c>
      <c r="L29" s="12">
        <f>IF('สุกร pivot สรุป'!L30&lt;&gt;"",'สุกร pivot สรุป'!L30,"")</f>
        <v>0</v>
      </c>
      <c r="M29" s="12">
        <f>IF('สุกร pivot สรุป'!M30&lt;&gt;"",'สุกร pivot สรุป'!M30,"")</f>
        <v>0</v>
      </c>
      <c r="N29" s="12">
        <f>IF('สุกร pivot สรุป'!N30&lt;&gt;"",'สุกร pivot สรุป'!N30,"")</f>
        <v>0</v>
      </c>
      <c r="O29" s="12" t="str">
        <f>IF('สุกร pivot สรุป'!O30&lt;&gt;"",'สุกร pivot สรุป'!O30,"")</f>
        <v/>
      </c>
      <c r="P29" s="12">
        <f>IF('สุกร pivot สรุป'!P30&lt;&gt;"",'สุกร pivot สรุป'!P30,"")</f>
        <v>0</v>
      </c>
      <c r="Q29" s="12" t="str">
        <f>IF('สุกร pivot สรุป'!Q30&lt;&gt;"",'สุกร pivot สรุป'!Q30,"")</f>
        <v/>
      </c>
    </row>
    <row r="30" spans="1:17" ht="24" customHeight="1">
      <c r="A30" s="9">
        <f>IF('สุกร pivot สรุป'!A31&lt;&gt;"",'สุกร pivot สรุป'!A31,"")</f>
        <v>46080</v>
      </c>
      <c r="B30" s="9" t="str">
        <f>IF('สุกร pivot สรุป'!B31&lt;&gt;"",'สุกร pivot สรุป'!B31,"")</f>
        <v>สุกรขุน</v>
      </c>
      <c r="C30" s="12">
        <f>IF('สุกร pivot สรุป'!C31&lt;&gt;"",'สุกร pivot สรุป'!C31,"")</f>
        <v>10</v>
      </c>
      <c r="D30" s="12">
        <f>IF('สุกร pivot สรุป'!D31&lt;&gt;"",'สุกร pivot สรุป'!D31,"")</f>
        <v>0</v>
      </c>
      <c r="E30" s="12">
        <f>IF('สุกร pivot สรุป'!E31&lt;&gt;"",'สุกร pivot สรุป'!E31,"")</f>
        <v>0</v>
      </c>
      <c r="F30" s="12">
        <f>IF('สุกร pivot สรุป'!F31&lt;&gt;"",'สุกร pivot สรุป'!F31,"")</f>
        <v>0</v>
      </c>
      <c r="G30" s="12">
        <f>IF('สุกร pivot สรุป'!G31&lt;&gt;"",'สุกร pivot สรุป'!G31,"")</f>
        <v>0</v>
      </c>
      <c r="H30" s="12">
        <f>IF('สุกร pivot สรุป'!H31&lt;&gt;"",'สุกร pivot สรุป'!H31,"")</f>
        <v>0</v>
      </c>
      <c r="I30" s="12">
        <f>IF('สุกร pivot สรุป'!I31&lt;&gt;"",'สุกร pivot สรุป'!I31,"")</f>
        <v>0</v>
      </c>
      <c r="J30" s="12">
        <f>IF('สุกร pivot สรุป'!J31&lt;&gt;"",'สุกร pivot สรุป'!J31,"")</f>
        <v>0</v>
      </c>
      <c r="K30" s="12">
        <f>IF('สุกร pivot สรุป'!K31&lt;&gt;"",'สุกร pivot สรุป'!K31,"")</f>
        <v>0</v>
      </c>
      <c r="L30" s="12">
        <f>IF('สุกร pivot สรุป'!L31&lt;&gt;"",'สุกร pivot สรุป'!L31,"")</f>
        <v>0</v>
      </c>
      <c r="M30" s="12">
        <f>IF('สุกร pivot สรุป'!M31&lt;&gt;"",'สุกร pivot สรุป'!M31,"")</f>
        <v>0</v>
      </c>
      <c r="N30" s="12">
        <f>IF('สุกร pivot สรุป'!N31&lt;&gt;"",'สุกร pivot สรุป'!N31,"")</f>
        <v>0</v>
      </c>
      <c r="O30" s="12" t="str">
        <f>IF('สุกร pivot สรุป'!O31&lt;&gt;"",'สุกร pivot สรุป'!O31,"")</f>
        <v/>
      </c>
      <c r="P30" s="12">
        <f>IF('สุกร pivot สรุป'!P31&lt;&gt;"",'สุกร pivot สรุป'!P31,"")</f>
        <v>0</v>
      </c>
      <c r="Q30" s="12" t="str">
        <f>IF('สุกร pivot สรุป'!Q31&lt;&gt;"",'สุกร pivot สรุป'!Q31,"")</f>
        <v/>
      </c>
    </row>
    <row r="31" spans="1:17" ht="24" customHeight="1">
      <c r="A31" s="9">
        <f>IF('สุกร pivot สรุป'!A32&lt;&gt;"",'สุกร pivot สรุป'!A32,"")</f>
        <v>46081</v>
      </c>
      <c r="B31" s="9" t="str">
        <f>IF('สุกร pivot สรุป'!B32&lt;&gt;"",'สุกร pivot สรุป'!B32,"")</f>
        <v>สุกรขุน</v>
      </c>
      <c r="C31" s="12">
        <f>IF('สุกร pivot สรุป'!C32&lt;&gt;"",'สุกร pivot สรุป'!C32,"")</f>
        <v>10</v>
      </c>
      <c r="D31" s="12">
        <f>IF('สุกร pivot สรุป'!D32&lt;&gt;"",'สุกร pivot สรุป'!D32,"")</f>
        <v>0</v>
      </c>
      <c r="E31" s="12">
        <f>IF('สุกร pivot สรุป'!E32&lt;&gt;"",'สุกร pivot สรุป'!E32,"")</f>
        <v>0</v>
      </c>
      <c r="F31" s="12">
        <f>IF('สุกร pivot สรุป'!F32&lt;&gt;"",'สุกร pivot สรุป'!F32,"")</f>
        <v>0</v>
      </c>
      <c r="G31" s="12">
        <f>IF('สุกร pivot สรุป'!G32&lt;&gt;"",'สุกร pivot สรุป'!G32,"")</f>
        <v>0</v>
      </c>
      <c r="H31" s="12">
        <f>IF('สุกร pivot สรุป'!H32&lt;&gt;"",'สุกร pivot สรุป'!H32,"")</f>
        <v>0</v>
      </c>
      <c r="I31" s="12">
        <f>IF('สุกร pivot สรุป'!I32&lt;&gt;"",'สุกร pivot สรุป'!I32,"")</f>
        <v>0</v>
      </c>
      <c r="J31" s="12">
        <f>IF('สุกร pivot สรุป'!J32&lt;&gt;"",'สุกร pivot สรุป'!J32,"")</f>
        <v>0</v>
      </c>
      <c r="K31" s="12">
        <f>IF('สุกร pivot สรุป'!K32&lt;&gt;"",'สุกร pivot สรุป'!K32,"")</f>
        <v>0</v>
      </c>
      <c r="L31" s="12">
        <f>IF('สุกร pivot สรุป'!L32&lt;&gt;"",'สุกร pivot สรุป'!L32,"")</f>
        <v>0</v>
      </c>
      <c r="M31" s="12">
        <f>IF('สุกร pivot สรุป'!M32&lt;&gt;"",'สุกร pivot สรุป'!M32,"")</f>
        <v>0</v>
      </c>
      <c r="N31" s="12">
        <f>IF('สุกร pivot สรุป'!N32&lt;&gt;"",'สุกร pivot สรุป'!N32,"")</f>
        <v>0</v>
      </c>
      <c r="O31" s="12" t="str">
        <f>IF('สุกร pivot สรุป'!O32&lt;&gt;"",'สุกร pivot สรุป'!O32,"")</f>
        <v/>
      </c>
      <c r="P31" s="12">
        <f>IF('สุกร pivot สรุป'!P32&lt;&gt;"",'สุกร pivot สรุป'!P32,"")</f>
        <v>0</v>
      </c>
      <c r="Q31" s="12" t="str">
        <f>IF('สุกร pivot สรุป'!Q32&lt;&gt;"",'สุกร pivot สรุป'!Q32,"")</f>
        <v/>
      </c>
    </row>
    <row r="32" spans="1:17" ht="24" customHeight="1">
      <c r="A32" s="9" t="str">
        <f>IF('สุกร pivot สรุป'!A33&lt;&gt;"",'สุกร pivot สรุป'!A33,"")</f>
        <v/>
      </c>
      <c r="B32" s="9" t="str">
        <f>IF('สุกร pivot สรุป'!B33&lt;&gt;"",'สุกร pivot สรุป'!B33,"")</f>
        <v/>
      </c>
      <c r="C32" s="12" t="str">
        <f>IF('สุกร pivot สรุป'!C33&lt;&gt;"",'สุกร pivot สรุป'!C33,"")</f>
        <v/>
      </c>
      <c r="D32" s="12" t="str">
        <f>IF('สุกร pivot สรุป'!D33&lt;&gt;"",'สุกร pivot สรุป'!D33,"")</f>
        <v/>
      </c>
      <c r="E32" s="12" t="str">
        <f>IF('สุกร pivot สรุป'!E33&lt;&gt;"",'สุกร pivot สรุป'!E33,"")</f>
        <v/>
      </c>
      <c r="F32" s="12" t="str">
        <f>IF('สุกร pivot สรุป'!F33&lt;&gt;"",'สุกร pivot สรุป'!F33,"")</f>
        <v/>
      </c>
      <c r="G32" s="12" t="str">
        <f>IF('สุกร pivot สรุป'!G33&lt;&gt;"",'สุกร pivot สรุป'!G33,"")</f>
        <v/>
      </c>
      <c r="H32" s="12" t="str">
        <f>IF('สุกร pivot สรุป'!H33&lt;&gt;"",'สุกร pivot สรุป'!H33,"")</f>
        <v/>
      </c>
      <c r="I32" s="12" t="str">
        <f>IF('สุกร pivot สรุป'!I33&lt;&gt;"",'สุกร pivot สรุป'!I33,"")</f>
        <v/>
      </c>
      <c r="J32" s="12" t="str">
        <f>IF('สุกร pivot สรุป'!J33&lt;&gt;"",'สุกร pivot สรุป'!J33,"")</f>
        <v/>
      </c>
      <c r="K32" s="12" t="str">
        <f>IF('สุกร pivot สรุป'!K33&lt;&gt;"",'สุกร pivot สรุป'!K33,"")</f>
        <v/>
      </c>
      <c r="L32" s="12" t="str">
        <f>IF('สุกร pivot สรุป'!L33&lt;&gt;"",'สุกร pivot สรุป'!L33,"")</f>
        <v/>
      </c>
      <c r="M32" s="12" t="str">
        <f>IF('สุกร pivot สรุป'!M33&lt;&gt;"",'สุกร pivot สรุป'!M33,"")</f>
        <v/>
      </c>
      <c r="N32" s="12" t="str">
        <f>IF('สุกร pivot สรุป'!N33&lt;&gt;"",'สุกร pivot สรุป'!N33,"")</f>
        <v/>
      </c>
      <c r="O32" s="12" t="str">
        <f>IF('สุกร pivot สรุป'!O33&lt;&gt;"",'สุกร pivot สรุป'!O33,"")</f>
        <v/>
      </c>
      <c r="P32" s="12" t="str">
        <f>IF('สุกร pivot สรุป'!P33&lt;&gt;"",'สุกร pivot สรุป'!P33,"")</f>
        <v/>
      </c>
      <c r="Q32" s="12" t="str">
        <f>IF('สุกร pivot สรุป'!Q33&lt;&gt;"",'สุกร pivot สรุป'!Q33,"")</f>
        <v/>
      </c>
    </row>
    <row r="33" spans="1:17" ht="24" customHeight="1">
      <c r="A33" s="9" t="str">
        <f>IF('สุกร pivot สรุป'!A34&lt;&gt;"",'สุกร pivot สรุป'!A34,"")</f>
        <v/>
      </c>
      <c r="B33" s="9" t="str">
        <f>IF('สุกร pivot สรุป'!B34&lt;&gt;"",'สุกร pivot สรุป'!B34,"")</f>
        <v/>
      </c>
      <c r="C33" s="12" t="str">
        <f>IF('สุกร pivot สรุป'!C34&lt;&gt;"",'สุกร pivot สรุป'!C34,"")</f>
        <v/>
      </c>
      <c r="D33" s="12" t="str">
        <f>IF('สุกร pivot สรุป'!D34&lt;&gt;"",'สุกร pivot สรุป'!D34,"")</f>
        <v/>
      </c>
      <c r="E33" s="12" t="str">
        <f>IF('สุกร pivot สรุป'!E34&lt;&gt;"",'สุกร pivot สรุป'!E34,"")</f>
        <v/>
      </c>
      <c r="F33" s="12" t="str">
        <f>IF('สุกร pivot สรุป'!F34&lt;&gt;"",'สุกร pivot สรุป'!F34,"")</f>
        <v/>
      </c>
      <c r="G33" s="12" t="str">
        <f>IF('สุกร pivot สรุป'!G34&lt;&gt;"",'สุกร pivot สรุป'!G34,"")</f>
        <v/>
      </c>
      <c r="H33" s="12" t="str">
        <f>IF('สุกร pivot สรุป'!H34&lt;&gt;"",'สุกร pivot สรุป'!H34,"")</f>
        <v/>
      </c>
      <c r="I33" s="12" t="str">
        <f>IF('สุกร pivot สรุป'!I34&lt;&gt;"",'สุกร pivot สรุป'!I34,"")</f>
        <v/>
      </c>
      <c r="J33" s="12" t="str">
        <f>IF('สุกร pivot สรุป'!J34&lt;&gt;"",'สุกร pivot สรุป'!J34,"")</f>
        <v/>
      </c>
      <c r="K33" s="12" t="str">
        <f>IF('สุกร pivot สรุป'!K34&lt;&gt;"",'สุกร pivot สรุป'!K34,"")</f>
        <v/>
      </c>
      <c r="L33" s="12" t="str">
        <f>IF('สุกร pivot สรุป'!L34&lt;&gt;"",'สุกร pivot สรุป'!L34,"")</f>
        <v/>
      </c>
      <c r="M33" s="12" t="str">
        <f>IF('สุกร pivot สรุป'!M34&lt;&gt;"",'สุกร pivot สรุป'!M34,"")</f>
        <v/>
      </c>
      <c r="N33" s="12" t="str">
        <f>IF('สุกร pivot สรุป'!N34&lt;&gt;"",'สุกร pivot สรุป'!N34,"")</f>
        <v/>
      </c>
      <c r="O33" s="12" t="str">
        <f>IF('สุกร pivot สรุป'!O34&lt;&gt;"",'สุกร pivot สรุป'!O34,"")</f>
        <v/>
      </c>
      <c r="P33" s="12" t="str">
        <f>IF('สุกร pivot สรุป'!P34&lt;&gt;"",'สุกร pivot สรุป'!P34,"")</f>
        <v/>
      </c>
      <c r="Q33" s="12" t="str">
        <f>IF('สุกร pivot สรุป'!Q34&lt;&gt;"",'สุกร pivot สรุป'!Q34,"")</f>
        <v/>
      </c>
    </row>
    <row r="34" spans="1:17" ht="24" customHeight="1">
      <c r="A34" s="9" t="str">
        <f>IF('สุกร pivot สรุป'!A35&lt;&gt;"",'สุกร pivot สรุป'!A35,"")</f>
        <v/>
      </c>
      <c r="B34" s="9" t="str">
        <f>IF('สุกร pivot สรุป'!B35&lt;&gt;"",'สุกร pivot สรุป'!B35,"")</f>
        <v/>
      </c>
      <c r="C34" s="12" t="str">
        <f>IF('สุกร pivot สรุป'!C35&lt;&gt;"",'สุกร pivot สรุป'!C35,"")</f>
        <v/>
      </c>
      <c r="D34" s="12" t="str">
        <f>IF('สุกร pivot สรุป'!D35&lt;&gt;"",'สุกร pivot สรุป'!D35,"")</f>
        <v/>
      </c>
      <c r="E34" s="12" t="str">
        <f>IF('สุกร pivot สรุป'!E35&lt;&gt;"",'สุกร pivot สรุป'!E35,"")</f>
        <v/>
      </c>
      <c r="F34" s="12" t="str">
        <f>IF('สุกร pivot สรุป'!F35&lt;&gt;"",'สุกร pivot สรุป'!F35,"")</f>
        <v/>
      </c>
      <c r="G34" s="12" t="str">
        <f>IF('สุกร pivot สรุป'!G35&lt;&gt;"",'สุกร pivot สรุป'!G35,"")</f>
        <v/>
      </c>
      <c r="H34" s="12" t="str">
        <f>IF('สุกร pivot สรุป'!H35&lt;&gt;"",'สุกร pivot สรุป'!H35,"")</f>
        <v/>
      </c>
      <c r="I34" s="12" t="str">
        <f>IF('สุกร pivot สรุป'!I35&lt;&gt;"",'สุกร pivot สรุป'!I35,"")</f>
        <v/>
      </c>
      <c r="J34" s="12" t="str">
        <f>IF('สุกร pivot สรุป'!J35&lt;&gt;"",'สุกร pivot สรุป'!J35,"")</f>
        <v/>
      </c>
      <c r="K34" s="12" t="str">
        <f>IF('สุกร pivot สรุป'!K35&lt;&gt;"",'สุกร pivot สรุป'!K35,"")</f>
        <v/>
      </c>
      <c r="L34" s="12" t="str">
        <f>IF('สุกร pivot สรุป'!L35&lt;&gt;"",'สุกร pivot สรุป'!L35,"")</f>
        <v/>
      </c>
      <c r="M34" s="12" t="str">
        <f>IF('สุกร pivot สรุป'!M35&lt;&gt;"",'สุกร pivot สรุป'!M35,"")</f>
        <v/>
      </c>
      <c r="N34" s="12" t="str">
        <f>IF('สุกร pivot สรุป'!N35&lt;&gt;"",'สุกร pivot สรุป'!N35,"")</f>
        <v/>
      </c>
      <c r="O34" s="12" t="str">
        <f>IF('สุกร pivot สรุป'!O35&lt;&gt;"",'สุกร pivot สรุป'!O35,"")</f>
        <v/>
      </c>
      <c r="P34" s="12" t="str">
        <f>IF('สุกร pivot สรุป'!P35&lt;&gt;"",'สุกร pivot สรุป'!P35,"")</f>
        <v/>
      </c>
      <c r="Q34" s="12" t="str">
        <f>IF('สุกร pivot สรุป'!Q35&lt;&gt;"",'สุกร pivot สรุป'!Q35,"")</f>
        <v/>
      </c>
    </row>
    <row r="35" spans="1:17" ht="24" customHeight="1">
      <c r="A35" s="9" t="str">
        <f>IF('สุกร pivot สรุป'!A36&lt;&gt;"",'สุกร pivot สรุป'!A36,"")</f>
        <v/>
      </c>
      <c r="B35" s="9" t="str">
        <f>IF('สุกร pivot สรุป'!B36&lt;&gt;"",'สุกร pivot สรุป'!B36,"")</f>
        <v/>
      </c>
      <c r="C35" s="12" t="str">
        <f>IF('สุกร pivot สรุป'!C36&lt;&gt;"",'สุกร pivot สรุป'!C36,"")</f>
        <v/>
      </c>
      <c r="D35" s="12" t="str">
        <f>IF('สุกร pivot สรุป'!D36&lt;&gt;"",'สุกร pivot สรุป'!D36,"")</f>
        <v/>
      </c>
      <c r="E35" s="12" t="str">
        <f>IF('สุกร pivot สรุป'!E36&lt;&gt;"",'สุกร pivot สรุป'!E36,"")</f>
        <v/>
      </c>
      <c r="F35" s="12" t="str">
        <f>IF('สุกร pivot สรุป'!F36&lt;&gt;"",'สุกร pivot สรุป'!F36,"")</f>
        <v/>
      </c>
      <c r="G35" s="12" t="str">
        <f>IF('สุกร pivot สรุป'!G36&lt;&gt;"",'สุกร pivot สรุป'!G36,"")</f>
        <v/>
      </c>
      <c r="H35" s="12" t="str">
        <f>IF('สุกร pivot สรุป'!H36&lt;&gt;"",'สุกร pivot สรุป'!H36,"")</f>
        <v/>
      </c>
      <c r="I35" s="12" t="str">
        <f>IF('สุกร pivot สรุป'!I36&lt;&gt;"",'สุกร pivot สรุป'!I36,"")</f>
        <v/>
      </c>
      <c r="J35" s="12" t="str">
        <f>IF('สุกร pivot สรุป'!J36&lt;&gt;"",'สุกร pivot สรุป'!J36,"")</f>
        <v/>
      </c>
      <c r="K35" s="12" t="str">
        <f>IF('สุกร pivot สรุป'!K36&lt;&gt;"",'สุกร pivot สรุป'!K36,"")</f>
        <v/>
      </c>
      <c r="L35" s="12" t="str">
        <f>IF('สุกร pivot สรุป'!L36&lt;&gt;"",'สุกร pivot สรุป'!L36,"")</f>
        <v/>
      </c>
      <c r="M35" s="12" t="str">
        <f>IF('สุกร pivot สรุป'!M36&lt;&gt;"",'สุกร pivot สรุป'!M36,"")</f>
        <v/>
      </c>
      <c r="N35" s="12" t="str">
        <f>IF('สุกร pivot สรุป'!N36&lt;&gt;"",'สุกร pivot สรุป'!N36,"")</f>
        <v/>
      </c>
      <c r="O35" s="12" t="str">
        <f>IF('สุกร pivot สรุป'!O36&lt;&gt;"",'สุกร pivot สรุป'!O36,"")</f>
        <v/>
      </c>
      <c r="P35" s="12" t="str">
        <f>IF('สุกร pivot สรุป'!P36&lt;&gt;"",'สุกร pivot สรุป'!P36,"")</f>
        <v/>
      </c>
      <c r="Q35" s="12" t="str">
        <f>IF('สุกร pivot สรุป'!Q36&lt;&gt;"",'สุกร pivot สรุป'!Q36,"")</f>
        <v/>
      </c>
    </row>
    <row r="36" spans="1:17">
      <c r="A36" s="9" t="str">
        <f>IF('สุกร pivot สรุป'!A37&lt;&gt;"",'สุกร pivot สรุป'!A37,"")</f>
        <v/>
      </c>
      <c r="B36" s="9" t="str">
        <f>IF('สุกร pivot สรุป'!B37&lt;&gt;"",'สุกร pivot สรุป'!B37,"")</f>
        <v/>
      </c>
      <c r="C36" s="12" t="str">
        <f>IF('สุกร pivot สรุป'!C37&lt;&gt;"",'สุกร pivot สรุป'!C37,"")</f>
        <v/>
      </c>
      <c r="D36" s="12" t="str">
        <f>IF('สุกร pivot สรุป'!D37&lt;&gt;"",'สุกร pivot สรุป'!D37,"")</f>
        <v/>
      </c>
      <c r="E36" s="12" t="str">
        <f>IF('สุกร pivot สรุป'!E37&lt;&gt;"",'สุกร pivot สรุป'!E37,"")</f>
        <v/>
      </c>
      <c r="F36" s="12" t="str">
        <f>IF('สุกร pivot สรุป'!F37&lt;&gt;"",'สุกร pivot สรุป'!F37,"")</f>
        <v/>
      </c>
      <c r="G36" s="12" t="str">
        <f>IF('สุกร pivot สรุป'!G37&lt;&gt;"",'สุกร pivot สรุป'!G37,"")</f>
        <v/>
      </c>
      <c r="H36" s="12" t="str">
        <f>IF('สุกร pivot สรุป'!H37&lt;&gt;"",'สุกร pivot สรุป'!H37,"")</f>
        <v/>
      </c>
      <c r="I36" s="12" t="str">
        <f>IF('สุกร pivot สรุป'!I37&lt;&gt;"",'สุกร pivot สรุป'!I37,"")</f>
        <v/>
      </c>
      <c r="J36" s="12" t="str">
        <f>IF('สุกร pivot สรุป'!J37&lt;&gt;"",'สุกร pivot สรุป'!J37,"")</f>
        <v/>
      </c>
      <c r="K36" s="12" t="str">
        <f>IF('สุกร pivot สรุป'!K37&lt;&gt;"",'สุกร pivot สรุป'!K37,"")</f>
        <v/>
      </c>
      <c r="L36" s="12" t="str">
        <f>IF('สุกร pivot สรุป'!L37&lt;&gt;"",'สุกร pivot สรุป'!L37,"")</f>
        <v/>
      </c>
      <c r="M36" s="12" t="str">
        <f>IF('สุกร pivot สรุป'!M37&lt;&gt;"",'สุกร pivot สรุป'!M37,"")</f>
        <v/>
      </c>
      <c r="N36" s="12" t="str">
        <f>IF('สุกร pivot สรุป'!N37&lt;&gt;"",'สุกร pivot สรุป'!N37,"")</f>
        <v/>
      </c>
      <c r="O36" s="12" t="str">
        <f>IF('สุกร pivot สรุป'!O37&lt;&gt;"",'สุกร pivot สรุป'!O37,"")</f>
        <v/>
      </c>
      <c r="P36" s="12" t="str">
        <f>IF('สุกร pivot สรุป'!P37&lt;&gt;"",'สุกร pivot สรุป'!P37,"")</f>
        <v/>
      </c>
      <c r="Q36" s="12" t="str">
        <f>IF('สุกร pivot สรุป'!Q37&lt;&gt;"",'สุกร pivot สรุป'!Q37,"")</f>
        <v/>
      </c>
    </row>
    <row r="37" spans="1:17">
      <c r="A37" s="9" t="str">
        <f>IF('สุกร pivot สรุป'!A38&lt;&gt;"",'สุกร pivot สรุป'!A38,"")</f>
        <v/>
      </c>
      <c r="B37" s="9" t="str">
        <f>IF('สุกร pivot สรุป'!B38&lt;&gt;"",'สุกร pivot สรุป'!B38,"")</f>
        <v/>
      </c>
      <c r="C37" s="12" t="str">
        <f>IF('สุกร pivot สรุป'!C38&lt;&gt;"",'สุกร pivot สรุป'!C38,"")</f>
        <v/>
      </c>
      <c r="D37" s="12" t="str">
        <f>IF('สุกร pivot สรุป'!D38&lt;&gt;"",'สุกร pivot สรุป'!D38,"")</f>
        <v/>
      </c>
      <c r="E37" s="12" t="str">
        <f>IF('สุกร pivot สรุป'!E38&lt;&gt;"",'สุกร pivot สรุป'!E38,"")</f>
        <v/>
      </c>
      <c r="F37" s="12" t="str">
        <f>IF('สุกร pivot สรุป'!F38&lt;&gt;"",'สุกร pivot สรุป'!F38,"")</f>
        <v/>
      </c>
      <c r="G37" s="12" t="str">
        <f>IF('สุกร pivot สรุป'!G38&lt;&gt;"",'สุกร pivot สรุป'!G38,"")</f>
        <v/>
      </c>
      <c r="H37" s="12" t="str">
        <f>IF('สุกร pivot สรุป'!H38&lt;&gt;"",'สุกร pivot สรุป'!H38,"")</f>
        <v/>
      </c>
      <c r="I37" s="12" t="str">
        <f>IF('สุกร pivot สรุป'!I38&lt;&gt;"",'สุกร pivot สรุป'!I38,"")</f>
        <v/>
      </c>
      <c r="J37" s="12" t="str">
        <f>IF('สุกร pivot สรุป'!J38&lt;&gt;"",'สุกร pivot สรุป'!J38,"")</f>
        <v/>
      </c>
      <c r="K37" s="12" t="str">
        <f>IF('สุกร pivot สรุป'!K38&lt;&gt;"",'สุกร pivot สรุป'!K38,"")</f>
        <v/>
      </c>
      <c r="L37" s="12" t="str">
        <f>IF('สุกร pivot สรุป'!L38&lt;&gt;"",'สุกร pivot สรุป'!L38,"")</f>
        <v/>
      </c>
      <c r="M37" s="12" t="str">
        <f>IF('สุกร pivot สรุป'!M38&lt;&gt;"",'สุกร pivot สรุป'!M38,"")</f>
        <v/>
      </c>
      <c r="N37" s="12" t="str">
        <f>IF('สุกร pivot สรุป'!N38&lt;&gt;"",'สุกร pivot สรุป'!N38,"")</f>
        <v/>
      </c>
      <c r="O37" s="12" t="str">
        <f>IF('สุกร pivot สรุป'!O38&lt;&gt;"",'สุกร pivot สรุป'!O38,"")</f>
        <v/>
      </c>
      <c r="P37" s="12" t="str">
        <f>IF('สุกร pivot สรุป'!P38&lt;&gt;"",'สุกร pivot สรุป'!P38,"")</f>
        <v/>
      </c>
      <c r="Q37" s="12" t="str">
        <f>IF('สุกร pivot สรุป'!Q38&lt;&gt;"",'สุกร pivot สรุป'!Q38,"")</f>
        <v/>
      </c>
    </row>
    <row r="38" spans="1:17">
      <c r="A38" s="9" t="str">
        <f>IF('สุกร pivot สรุป'!A39&lt;&gt;"",'สุกร pivot สรุป'!A39,"")</f>
        <v/>
      </c>
      <c r="B38" s="9" t="str">
        <f>IF('สุกร pivot สรุป'!B39&lt;&gt;"",'สุกร pivot สรุป'!B39,"")</f>
        <v/>
      </c>
      <c r="C38" s="12" t="str">
        <f>IF('สุกร pivot สรุป'!C39&lt;&gt;"",'สุกร pivot สรุป'!C39,"")</f>
        <v/>
      </c>
      <c r="D38" s="12" t="str">
        <f>IF('สุกร pivot สรุป'!D39&lt;&gt;"",'สุกร pivot สรุป'!D39,"")</f>
        <v/>
      </c>
      <c r="E38" s="12" t="str">
        <f>IF('สุกร pivot สรุป'!E39&lt;&gt;"",'สุกร pivot สรุป'!E39,"")</f>
        <v/>
      </c>
      <c r="F38" s="12" t="str">
        <f>IF('สุกร pivot สรุป'!F39&lt;&gt;"",'สุกร pivot สรุป'!F39,"")</f>
        <v/>
      </c>
      <c r="G38" s="12" t="str">
        <f>IF('สุกร pivot สรุป'!G39&lt;&gt;"",'สุกร pivot สรุป'!G39,"")</f>
        <v/>
      </c>
      <c r="H38" s="12" t="str">
        <f>IF('สุกร pivot สรุป'!H39&lt;&gt;"",'สุกร pivot สรุป'!H39,"")</f>
        <v/>
      </c>
      <c r="I38" s="12" t="str">
        <f>IF('สุกร pivot สรุป'!I39&lt;&gt;"",'สุกร pivot สรุป'!I39,"")</f>
        <v/>
      </c>
      <c r="J38" s="12" t="str">
        <f>IF('สุกร pivot สรุป'!J39&lt;&gt;"",'สุกร pivot สรุป'!J39,"")</f>
        <v/>
      </c>
      <c r="K38" s="12" t="str">
        <f>IF('สุกร pivot สรุป'!K39&lt;&gt;"",'สุกร pivot สรุป'!K39,"")</f>
        <v/>
      </c>
      <c r="L38" s="12" t="str">
        <f>IF('สุกร pivot สรุป'!L39&lt;&gt;"",'สุกร pivot สรุป'!L39,"")</f>
        <v/>
      </c>
      <c r="M38" s="12" t="str">
        <f>IF('สุกร pivot สรุป'!M39&lt;&gt;"",'สุกร pivot สรุป'!M39,"")</f>
        <v/>
      </c>
      <c r="N38" s="12" t="str">
        <f>IF('สุกร pivot สรุป'!N39&lt;&gt;"",'สุกร pivot สรุป'!N39,"")</f>
        <v/>
      </c>
      <c r="O38" s="12" t="str">
        <f>IF('สุกร pivot สรุป'!O39&lt;&gt;"",'สุกร pivot สรุป'!O39,"")</f>
        <v/>
      </c>
      <c r="P38" s="12" t="str">
        <f>IF('สุกร pivot สรุป'!P39&lt;&gt;"",'สุกร pivot สรุป'!P39,"")</f>
        <v/>
      </c>
      <c r="Q38" s="12" t="str">
        <f>IF('สุกร pivot สรุป'!Q39&lt;&gt;"",'สุกร pivot สรุป'!Q39,"")</f>
        <v/>
      </c>
    </row>
    <row r="39" spans="1:17">
      <c r="A39" s="9" t="str">
        <f>IF('สุกร pivot สรุป'!A40&lt;&gt;"",'สุกร pivot สรุป'!A40,"")</f>
        <v/>
      </c>
      <c r="B39" s="9" t="str">
        <f>IF('สุกร pivot สรุป'!B40&lt;&gt;"",'สุกร pivot สรุป'!B40,"")</f>
        <v/>
      </c>
      <c r="C39" s="12" t="str">
        <f>IF('สุกร pivot สรุป'!C40&lt;&gt;"",'สุกร pivot สรุป'!C40,"")</f>
        <v/>
      </c>
      <c r="D39" s="12" t="str">
        <f>IF('สุกร pivot สรุป'!D40&lt;&gt;"",'สุกร pivot สรุป'!D40,"")</f>
        <v/>
      </c>
      <c r="E39" s="12" t="str">
        <f>IF('สุกร pivot สรุป'!E40&lt;&gt;"",'สุกร pivot สรุป'!E40,"")</f>
        <v/>
      </c>
      <c r="F39" s="12" t="str">
        <f>IF('สุกร pivot สรุป'!F40&lt;&gt;"",'สุกร pivot สรุป'!F40,"")</f>
        <v/>
      </c>
      <c r="G39" s="12" t="str">
        <f>IF('สุกร pivot สรุป'!G40&lt;&gt;"",'สุกร pivot สรุป'!G40,"")</f>
        <v/>
      </c>
      <c r="H39" s="12" t="str">
        <f>IF('สุกร pivot สรุป'!H40&lt;&gt;"",'สุกร pivot สรุป'!H40,"")</f>
        <v/>
      </c>
      <c r="I39" s="12" t="str">
        <f>IF('สุกร pivot สรุป'!I40&lt;&gt;"",'สุกร pivot สรุป'!I40,"")</f>
        <v/>
      </c>
      <c r="J39" s="12" t="str">
        <f>IF('สุกร pivot สรุป'!J40&lt;&gt;"",'สุกร pivot สรุป'!J40,"")</f>
        <v/>
      </c>
      <c r="K39" s="12" t="str">
        <f>IF('สุกร pivot สรุป'!K40&lt;&gt;"",'สุกร pivot สรุป'!K40,"")</f>
        <v/>
      </c>
      <c r="L39" s="12" t="str">
        <f>IF('สุกร pivot สรุป'!L40&lt;&gt;"",'สุกร pivot สรุป'!L40,"")</f>
        <v/>
      </c>
      <c r="M39" s="12" t="str">
        <f>IF('สุกร pivot สรุป'!M40&lt;&gt;"",'สุกร pivot สรุป'!M40,"")</f>
        <v/>
      </c>
      <c r="N39" s="12" t="str">
        <f>IF('สุกร pivot สรุป'!N40&lt;&gt;"",'สุกร pivot สรุป'!N40,"")</f>
        <v/>
      </c>
      <c r="O39" s="12" t="str">
        <f>IF('สุกร pivot สรุป'!O40&lt;&gt;"",'สุกร pivot สรุป'!O40,"")</f>
        <v/>
      </c>
      <c r="P39" s="12" t="str">
        <f>IF('สุกร pivot สรุป'!P40&lt;&gt;"",'สุกร pivot สรุป'!P40,"")</f>
        <v/>
      </c>
      <c r="Q39" s="12" t="str">
        <f>IF('สุกร pivot สรุป'!Q40&lt;&gt;"",'สุกร pivot สรุป'!Q40,"")</f>
        <v/>
      </c>
    </row>
    <row r="40" spans="1:17">
      <c r="A40" s="9" t="str">
        <f>IF('สุกร pivot สรุป'!A41&lt;&gt;"",'สุกร pivot สรุป'!A41,"")</f>
        <v/>
      </c>
      <c r="B40" s="9" t="str">
        <f>IF('สุกร pivot สรุป'!B41&lt;&gt;"",'สุกร pivot สรุป'!B41,"")</f>
        <v/>
      </c>
      <c r="C40" s="12" t="str">
        <f>IF('สุกร pivot สรุป'!C41&lt;&gt;"",'สุกร pivot สรุป'!C41,"")</f>
        <v/>
      </c>
      <c r="D40" s="12" t="str">
        <f>IF('สุกร pivot สรุป'!D41&lt;&gt;"",'สุกร pivot สรุป'!D41,"")</f>
        <v/>
      </c>
      <c r="E40" s="12" t="str">
        <f>IF('สุกร pivot สรุป'!E41&lt;&gt;"",'สุกร pivot สรุป'!E41,"")</f>
        <v/>
      </c>
      <c r="F40" s="12" t="str">
        <f>IF('สุกร pivot สรุป'!F41&lt;&gt;"",'สุกร pivot สรุป'!F41,"")</f>
        <v/>
      </c>
      <c r="G40" s="12" t="str">
        <f>IF('สุกร pivot สรุป'!G41&lt;&gt;"",'สุกร pivot สรุป'!G41,"")</f>
        <v/>
      </c>
      <c r="H40" s="12" t="str">
        <f>IF('สุกร pivot สรุป'!H41&lt;&gt;"",'สุกร pivot สรุป'!H41,"")</f>
        <v/>
      </c>
      <c r="I40" s="12" t="str">
        <f>IF('สุกร pivot สรุป'!I41&lt;&gt;"",'สุกร pivot สรุป'!I41,"")</f>
        <v/>
      </c>
      <c r="J40" s="12" t="str">
        <f>IF('สุกร pivot สรุป'!J41&lt;&gt;"",'สุกร pivot สรุป'!J41,"")</f>
        <v/>
      </c>
      <c r="K40" s="12" t="str">
        <f>IF('สุกร pivot สรุป'!K41&lt;&gt;"",'สุกร pivot สรุป'!K41,"")</f>
        <v/>
      </c>
      <c r="L40" s="12" t="str">
        <f>IF('สุกร pivot สรุป'!L41&lt;&gt;"",'สุกร pivot สรุป'!L41,"")</f>
        <v/>
      </c>
      <c r="M40" s="12" t="str">
        <f>IF('สุกร pivot สรุป'!M41&lt;&gt;"",'สุกร pivot สรุป'!M41,"")</f>
        <v/>
      </c>
      <c r="N40" s="12" t="str">
        <f>IF('สุกร pivot สรุป'!N41&lt;&gt;"",'สุกร pivot สรุป'!N41,"")</f>
        <v/>
      </c>
      <c r="O40" s="12" t="str">
        <f>IF('สุกร pivot สรุป'!O41&lt;&gt;"",'สุกร pivot สรุป'!O41,"")</f>
        <v/>
      </c>
      <c r="P40" s="12" t="str">
        <f>IF('สุกร pivot สรุป'!P41&lt;&gt;"",'สุกร pivot สรุป'!P41,"")</f>
        <v/>
      </c>
      <c r="Q40" s="12" t="str">
        <f>IF('สุกร pivot สรุป'!Q41&lt;&gt;"",'สุกร pivot สรุป'!Q41,"")</f>
        <v/>
      </c>
    </row>
    <row r="41" spans="1:17">
      <c r="A41" s="9" t="str">
        <f>IF('สุกร pivot สรุป'!A42&lt;&gt;"",'สุกร pivot สรุป'!A42,"")</f>
        <v/>
      </c>
      <c r="B41" s="9" t="str">
        <f>IF('สุกร pivot สรุป'!B42&lt;&gt;"",'สุกร pivot สรุป'!B42,"")</f>
        <v/>
      </c>
      <c r="C41" s="12" t="str">
        <f>IF('สุกร pivot สรุป'!C42&lt;&gt;"",'สุกร pivot สรุป'!C42,"")</f>
        <v/>
      </c>
      <c r="D41" s="12" t="str">
        <f>IF('สุกร pivot สรุป'!D42&lt;&gt;"",'สุกร pivot สรุป'!D42,"")</f>
        <v/>
      </c>
      <c r="E41" s="12" t="str">
        <f>IF('สุกร pivot สรุป'!E42&lt;&gt;"",'สุกร pivot สรุป'!E42,"")</f>
        <v/>
      </c>
      <c r="F41" s="12" t="str">
        <f>IF('สุกร pivot สรุป'!F42&lt;&gt;"",'สุกร pivot สรุป'!F42,"")</f>
        <v/>
      </c>
      <c r="G41" s="12" t="str">
        <f>IF('สุกร pivot สรุป'!G42&lt;&gt;"",'สุกร pivot สรุป'!G42,"")</f>
        <v/>
      </c>
      <c r="H41" s="12" t="str">
        <f>IF('สุกร pivot สรุป'!H42&lt;&gt;"",'สุกร pivot สรุป'!H42,"")</f>
        <v/>
      </c>
      <c r="I41" s="12" t="str">
        <f>IF('สุกร pivot สรุป'!I42&lt;&gt;"",'สุกร pivot สรุป'!I42,"")</f>
        <v/>
      </c>
      <c r="J41" s="12" t="str">
        <f>IF('สุกร pivot สรุป'!J42&lt;&gt;"",'สุกร pivot สรุป'!J42,"")</f>
        <v/>
      </c>
      <c r="K41" s="12" t="str">
        <f>IF('สุกร pivot สรุป'!K42&lt;&gt;"",'สุกร pivot สรุป'!K42,"")</f>
        <v/>
      </c>
      <c r="L41" s="12" t="str">
        <f>IF('สุกร pivot สรุป'!L42&lt;&gt;"",'สุกร pivot สรุป'!L42,"")</f>
        <v/>
      </c>
      <c r="M41" s="12" t="str">
        <f>IF('สุกร pivot สรุป'!M42&lt;&gt;"",'สุกร pivot สรุป'!M42,"")</f>
        <v/>
      </c>
      <c r="N41" s="12" t="str">
        <f>IF('สุกร pivot สรุป'!N42&lt;&gt;"",'สุกร pivot สรุป'!N42,"")</f>
        <v/>
      </c>
      <c r="O41" s="12" t="str">
        <f>IF('สุกร pivot สรุป'!O42&lt;&gt;"",'สุกร pivot สรุป'!O42,"")</f>
        <v/>
      </c>
      <c r="P41" s="12" t="str">
        <f>IF('สุกร pivot สรุป'!P42&lt;&gt;"",'สุกร pivot สรุป'!P42,"")</f>
        <v/>
      </c>
      <c r="Q41" s="12" t="str">
        <f>IF('สุกร pivot สรุป'!Q42&lt;&gt;"",'สุกร pivot สรุป'!Q42,"")</f>
        <v/>
      </c>
    </row>
    <row r="42" spans="1:17">
      <c r="A42" s="9" t="str">
        <f>IF('สุกร pivot สรุป'!A43&lt;&gt;"",'สุกร pivot สรุป'!A43,"")</f>
        <v/>
      </c>
      <c r="B42" s="9" t="str">
        <f>IF('สุกร pivot สรุป'!B43&lt;&gt;"",'สุกร pivot สรุป'!B43,"")</f>
        <v/>
      </c>
      <c r="C42" s="12" t="str">
        <f>IF('สุกร pivot สรุป'!C43&lt;&gt;"",'สุกร pivot สรุป'!C43,"")</f>
        <v/>
      </c>
      <c r="D42" s="12" t="str">
        <f>IF('สุกร pivot สรุป'!D43&lt;&gt;"",'สุกร pivot สรุป'!D43,"")</f>
        <v/>
      </c>
      <c r="E42" s="12" t="str">
        <f>IF('สุกร pivot สรุป'!E43&lt;&gt;"",'สุกร pivot สรุป'!E43,"")</f>
        <v/>
      </c>
      <c r="F42" s="12" t="str">
        <f>IF('สุกร pivot สรุป'!F43&lt;&gt;"",'สุกร pivot สรุป'!F43,"")</f>
        <v/>
      </c>
      <c r="G42" s="12" t="str">
        <f>IF('สุกร pivot สรุป'!G43&lt;&gt;"",'สุกร pivot สรุป'!G43,"")</f>
        <v/>
      </c>
      <c r="H42" s="12" t="str">
        <f>IF('สุกร pivot สรุป'!H43&lt;&gt;"",'สุกร pivot สรุป'!H43,"")</f>
        <v/>
      </c>
      <c r="I42" s="12" t="str">
        <f>IF('สุกร pivot สรุป'!I43&lt;&gt;"",'สุกร pivot สรุป'!I43,"")</f>
        <v/>
      </c>
      <c r="J42" s="12" t="str">
        <f>IF('สุกร pivot สรุป'!J43&lt;&gt;"",'สุกร pivot สรุป'!J43,"")</f>
        <v/>
      </c>
      <c r="K42" s="12" t="str">
        <f>IF('สุกร pivot สรุป'!K43&lt;&gt;"",'สุกร pivot สรุป'!K43,"")</f>
        <v/>
      </c>
      <c r="L42" s="12" t="str">
        <f>IF('สุกร pivot สรุป'!L43&lt;&gt;"",'สุกร pivot สรุป'!L43,"")</f>
        <v/>
      </c>
      <c r="M42" s="12" t="str">
        <f>IF('สุกร pivot สรุป'!M43&lt;&gt;"",'สุกร pivot สรุป'!M43,"")</f>
        <v/>
      </c>
      <c r="N42" s="12" t="str">
        <f>IF('สุกร pivot สรุป'!N43&lt;&gt;"",'สุกร pivot สรุป'!N43,"")</f>
        <v/>
      </c>
      <c r="O42" s="12" t="str">
        <f>IF('สุกร pivot สรุป'!O43&lt;&gt;"",'สุกร pivot สรุป'!O43,"")</f>
        <v/>
      </c>
      <c r="P42" s="12" t="str">
        <f>IF('สุกร pivot สรุป'!P43&lt;&gt;"",'สุกร pivot สรุป'!P43,"")</f>
        <v/>
      </c>
      <c r="Q42" s="12" t="str">
        <f>IF('สุกร pivot สรุป'!Q43&lt;&gt;"",'สุกร pivot สรุป'!Q43,"")</f>
        <v/>
      </c>
    </row>
    <row r="43" spans="1:17">
      <c r="A43" s="9" t="str">
        <f>IF('สุกร pivot สรุป'!A44&lt;&gt;"",'สุกร pivot สรุป'!A44,"")</f>
        <v/>
      </c>
      <c r="B43" s="9" t="str">
        <f>IF('สุกร pivot สรุป'!B44&lt;&gt;"",'สุกร pivot สรุป'!B44,"")</f>
        <v/>
      </c>
      <c r="C43" s="12" t="str">
        <f>IF('สุกร pivot สรุป'!C44&lt;&gt;"",'สุกร pivot สรุป'!C44,"")</f>
        <v/>
      </c>
      <c r="D43" s="12" t="str">
        <f>IF('สุกร pivot สรุป'!D44&lt;&gt;"",'สุกร pivot สรุป'!D44,"")</f>
        <v/>
      </c>
      <c r="E43" s="12" t="str">
        <f>IF('สุกร pivot สรุป'!E44&lt;&gt;"",'สุกร pivot สรุป'!E44,"")</f>
        <v/>
      </c>
      <c r="F43" s="12" t="str">
        <f>IF('สุกร pivot สรุป'!F44&lt;&gt;"",'สุกร pivot สรุป'!F44,"")</f>
        <v/>
      </c>
      <c r="G43" s="12" t="str">
        <f>IF('สุกร pivot สรุป'!G44&lt;&gt;"",'สุกร pivot สรุป'!G44,"")</f>
        <v/>
      </c>
      <c r="H43" s="12" t="str">
        <f>IF('สุกร pivot สรุป'!H44&lt;&gt;"",'สุกร pivot สรุป'!H44,"")</f>
        <v/>
      </c>
      <c r="I43" s="12" t="str">
        <f>IF('สุกร pivot สรุป'!I44&lt;&gt;"",'สุกร pivot สรุป'!I44,"")</f>
        <v/>
      </c>
      <c r="J43" s="12" t="str">
        <f>IF('สุกร pivot สรุป'!J44&lt;&gt;"",'สุกร pivot สรุป'!J44,"")</f>
        <v/>
      </c>
      <c r="K43" s="12" t="str">
        <f>IF('สุกร pivot สรุป'!K44&lt;&gt;"",'สุกร pivot สรุป'!K44,"")</f>
        <v/>
      </c>
      <c r="L43" s="12" t="str">
        <f>IF('สุกร pivot สรุป'!L44&lt;&gt;"",'สุกร pivot สรุป'!L44,"")</f>
        <v/>
      </c>
      <c r="M43" s="12" t="str">
        <f>IF('สุกร pivot สรุป'!M44&lt;&gt;"",'สุกร pivot สรุป'!M44,"")</f>
        <v/>
      </c>
      <c r="N43" s="12" t="str">
        <f>IF('สุกร pivot สรุป'!N44&lt;&gt;"",'สุกร pivot สรุป'!N44,"")</f>
        <v/>
      </c>
      <c r="O43" s="12" t="str">
        <f>IF('สุกร pivot สรุป'!O44&lt;&gt;"",'สุกร pivot สรุป'!O44,"")</f>
        <v/>
      </c>
      <c r="P43" s="12" t="str">
        <f>IF('สุกร pivot สรุป'!P44&lt;&gt;"",'สุกร pivot สรุป'!P44,"")</f>
        <v/>
      </c>
      <c r="Q43" s="12" t="str">
        <f>IF('สุกร pivot สรุป'!Q44&lt;&gt;"",'สุกร pivot สรุป'!Q44,"")</f>
        <v/>
      </c>
    </row>
    <row r="44" spans="1:17">
      <c r="A44" s="9" t="str">
        <f>IF('สุกร pivot สรุป'!A45&lt;&gt;"",'สุกร pivot สรุป'!A45,"")</f>
        <v/>
      </c>
      <c r="B44" s="9" t="str">
        <f>IF('สุกร pivot สรุป'!B45&lt;&gt;"",'สุกร pivot สรุป'!B45,"")</f>
        <v/>
      </c>
      <c r="C44" s="12" t="str">
        <f>IF('สุกร pivot สรุป'!C45&lt;&gt;"",'สุกร pivot สรุป'!C45,"")</f>
        <v/>
      </c>
      <c r="D44" s="12" t="str">
        <f>IF('สุกร pivot สรุป'!D45&lt;&gt;"",'สุกร pivot สรุป'!D45,"")</f>
        <v/>
      </c>
      <c r="E44" s="12" t="str">
        <f>IF('สุกร pivot สรุป'!E45&lt;&gt;"",'สุกร pivot สรุป'!E45,"")</f>
        <v/>
      </c>
      <c r="F44" s="12" t="str">
        <f>IF('สุกร pivot สรุป'!F45&lt;&gt;"",'สุกร pivot สรุป'!F45,"")</f>
        <v/>
      </c>
      <c r="G44" s="12" t="str">
        <f>IF('สุกร pivot สรุป'!G45&lt;&gt;"",'สุกร pivot สรุป'!G45,"")</f>
        <v/>
      </c>
      <c r="H44" s="12" t="str">
        <f>IF('สุกร pivot สรุป'!H45&lt;&gt;"",'สุกร pivot สรุป'!H45,"")</f>
        <v/>
      </c>
      <c r="I44" s="12" t="str">
        <f>IF('สุกร pivot สรุป'!I45&lt;&gt;"",'สุกร pivot สรุป'!I45,"")</f>
        <v/>
      </c>
      <c r="J44" s="12" t="str">
        <f>IF('สุกร pivot สรุป'!J45&lt;&gt;"",'สุกร pivot สรุป'!J45,"")</f>
        <v/>
      </c>
      <c r="K44" s="12" t="str">
        <f>IF('สุกร pivot สรุป'!K45&lt;&gt;"",'สุกร pivot สรุป'!K45,"")</f>
        <v/>
      </c>
      <c r="L44" s="12" t="str">
        <f>IF('สุกร pivot สรุป'!L45&lt;&gt;"",'สุกร pivot สรุป'!L45,"")</f>
        <v/>
      </c>
      <c r="M44" s="12" t="str">
        <f>IF('สุกร pivot สรุป'!M45&lt;&gt;"",'สุกร pivot สรุป'!M45,"")</f>
        <v/>
      </c>
      <c r="N44" s="12" t="str">
        <f>IF('สุกร pivot สรุป'!N45&lt;&gt;"",'สุกร pivot สรุป'!N45,"")</f>
        <v/>
      </c>
      <c r="O44" s="12" t="str">
        <f>IF('สุกร pivot สรุป'!O45&lt;&gt;"",'สุกร pivot สรุป'!O45,"")</f>
        <v/>
      </c>
      <c r="P44" s="12" t="str">
        <f>IF('สุกร pivot สรุป'!P45&lt;&gt;"",'สุกร pivot สรุป'!P45,"")</f>
        <v/>
      </c>
      <c r="Q44" s="12" t="str">
        <f>IF('สุกร pivot สรุป'!Q45&lt;&gt;"",'สุกร pivot สรุป'!Q45,"")</f>
        <v/>
      </c>
    </row>
    <row r="45" spans="1:17">
      <c r="A45" s="9" t="str">
        <f>IF('สุกร pivot สรุป'!A46&lt;&gt;"",'สุกร pivot สรุป'!A46,"")</f>
        <v/>
      </c>
      <c r="B45" s="9" t="str">
        <f>IF('สุกร pivot สรุป'!B46&lt;&gt;"",'สุกร pivot สรุป'!B46,"")</f>
        <v/>
      </c>
      <c r="C45" s="12" t="str">
        <f>IF('สุกร pivot สรุป'!C46&lt;&gt;"",'สุกร pivot สรุป'!C46,"")</f>
        <v/>
      </c>
      <c r="D45" s="12" t="str">
        <f>IF('สุกร pivot สรุป'!D46&lt;&gt;"",'สุกร pivot สรุป'!D46,"")</f>
        <v/>
      </c>
      <c r="E45" s="12" t="str">
        <f>IF('สุกร pivot สรุป'!E46&lt;&gt;"",'สุกร pivot สรุป'!E46,"")</f>
        <v/>
      </c>
      <c r="F45" s="12" t="str">
        <f>IF('สุกร pivot สรุป'!F46&lt;&gt;"",'สุกร pivot สรุป'!F46,"")</f>
        <v/>
      </c>
      <c r="G45" s="12" t="str">
        <f>IF('สุกร pivot สรุป'!G46&lt;&gt;"",'สุกร pivot สรุป'!G46,"")</f>
        <v/>
      </c>
      <c r="H45" s="12" t="str">
        <f>IF('สุกร pivot สรุป'!H46&lt;&gt;"",'สุกร pivot สรุป'!H46,"")</f>
        <v/>
      </c>
      <c r="I45" s="12" t="str">
        <f>IF('สุกร pivot สรุป'!I46&lt;&gt;"",'สุกร pivot สรุป'!I46,"")</f>
        <v/>
      </c>
      <c r="J45" s="12" t="str">
        <f>IF('สุกร pivot สรุป'!J46&lt;&gt;"",'สุกร pivot สรุป'!J46,"")</f>
        <v/>
      </c>
      <c r="K45" s="12" t="str">
        <f>IF('สุกร pivot สรุป'!K46&lt;&gt;"",'สุกร pivot สรุป'!K46,"")</f>
        <v/>
      </c>
      <c r="L45" s="12" t="str">
        <f>IF('สุกร pivot สรุป'!L46&lt;&gt;"",'สุกร pivot สรุป'!L46,"")</f>
        <v/>
      </c>
      <c r="M45" s="12" t="str">
        <f>IF('สุกร pivot สรุป'!M46&lt;&gt;"",'สุกร pivot สรุป'!M46,"")</f>
        <v/>
      </c>
      <c r="N45" s="12" t="str">
        <f>IF('สุกร pivot สรุป'!N46&lt;&gt;"",'สุกร pivot สรุป'!N46,"")</f>
        <v/>
      </c>
      <c r="O45" s="12" t="str">
        <f>IF('สุกร pivot สรุป'!O46&lt;&gt;"",'สุกร pivot สรุป'!O46,"")</f>
        <v/>
      </c>
      <c r="P45" s="12" t="str">
        <f>IF('สุกร pivot สรุป'!P46&lt;&gt;"",'สุกร pivot สรุป'!P46,"")</f>
        <v/>
      </c>
      <c r="Q45" s="12" t="str">
        <f>IF('สุกร pivot สรุป'!Q46&lt;&gt;"",'สุกร pivot สรุป'!Q46,"")</f>
        <v/>
      </c>
    </row>
    <row r="46" spans="1:17">
      <c r="A46" s="9" t="str">
        <f>IF('สุกร pivot สรุป'!A47&lt;&gt;"",'สุกร pivot สรุป'!A47,"")</f>
        <v/>
      </c>
      <c r="B46" s="9" t="str">
        <f>IF('สุกร pivot สรุป'!B47&lt;&gt;"",'สุกร pivot สรุป'!B47,"")</f>
        <v/>
      </c>
      <c r="C46" s="12" t="str">
        <f>IF('สุกร pivot สรุป'!C47&lt;&gt;"",'สุกร pivot สรุป'!C47,"")</f>
        <v/>
      </c>
      <c r="D46" s="12" t="str">
        <f>IF('สุกร pivot สรุป'!D47&lt;&gt;"",'สุกร pivot สรุป'!D47,"")</f>
        <v/>
      </c>
      <c r="E46" s="12" t="str">
        <f>IF('สุกร pivot สรุป'!E47&lt;&gt;"",'สุกร pivot สรุป'!E47,"")</f>
        <v/>
      </c>
      <c r="F46" s="12" t="str">
        <f>IF('สุกร pivot สรุป'!F47&lt;&gt;"",'สุกร pivot สรุป'!F47,"")</f>
        <v/>
      </c>
      <c r="G46" s="12" t="str">
        <f>IF('สุกร pivot สรุป'!G47&lt;&gt;"",'สุกร pivot สรุป'!G47,"")</f>
        <v/>
      </c>
      <c r="H46" s="12" t="str">
        <f>IF('สุกร pivot สรุป'!H47&lt;&gt;"",'สุกร pivot สรุป'!H47,"")</f>
        <v/>
      </c>
      <c r="I46" s="12" t="str">
        <f>IF('สุกร pivot สรุป'!I47&lt;&gt;"",'สุกร pivot สรุป'!I47,"")</f>
        <v/>
      </c>
      <c r="J46" s="12" t="str">
        <f>IF('สุกร pivot สรุป'!J47&lt;&gt;"",'สุกร pivot สรุป'!J47,"")</f>
        <v/>
      </c>
      <c r="K46" s="12" t="str">
        <f>IF('สุกร pivot สรุป'!K47&lt;&gt;"",'สุกร pivot สรุป'!K47,"")</f>
        <v/>
      </c>
      <c r="L46" s="12" t="str">
        <f>IF('สุกร pivot สรุป'!L47&lt;&gt;"",'สุกร pivot สรุป'!L47,"")</f>
        <v/>
      </c>
      <c r="M46" s="12" t="str">
        <f>IF('สุกร pivot สรุป'!M47&lt;&gt;"",'สุกร pivot สรุป'!M47,"")</f>
        <v/>
      </c>
      <c r="N46" s="12" t="str">
        <f>IF('สุกร pivot สรุป'!N47&lt;&gt;"",'สุกร pivot สรุป'!N47,"")</f>
        <v/>
      </c>
      <c r="O46" s="12" t="str">
        <f>IF('สุกร pivot สรุป'!O47&lt;&gt;"",'สุกร pivot สรุป'!O47,"")</f>
        <v/>
      </c>
      <c r="P46" s="12" t="str">
        <f>IF('สุกร pivot สรุป'!P47&lt;&gt;"",'สุกร pivot สรุป'!P47,"")</f>
        <v/>
      </c>
      <c r="Q46" s="12" t="str">
        <f>IF('สุกร pivot สรุป'!Q47&lt;&gt;"",'สุกร pivot สรุป'!Q47,"")</f>
        <v/>
      </c>
    </row>
    <row r="47" spans="1:17">
      <c r="A47" s="9" t="str">
        <f>IF('สุกร pivot สรุป'!A48&lt;&gt;"",'สุกร pivot สรุป'!A48,"")</f>
        <v/>
      </c>
      <c r="B47" s="9" t="str">
        <f>IF('สุกร pivot สรุป'!B48&lt;&gt;"",'สุกร pivot สรุป'!B48,"")</f>
        <v/>
      </c>
      <c r="C47" s="12" t="str">
        <f>IF('สุกร pivot สรุป'!C48&lt;&gt;"",'สุกร pivot สรุป'!C48,"")</f>
        <v/>
      </c>
      <c r="D47" s="12" t="str">
        <f>IF('สุกร pivot สรุป'!D48&lt;&gt;"",'สุกร pivot สรุป'!D48,"")</f>
        <v/>
      </c>
      <c r="E47" s="12" t="str">
        <f>IF('สุกร pivot สรุป'!E48&lt;&gt;"",'สุกร pivot สรุป'!E48,"")</f>
        <v/>
      </c>
      <c r="F47" s="12" t="str">
        <f>IF('สุกร pivot สรุป'!F48&lt;&gt;"",'สุกร pivot สรุป'!F48,"")</f>
        <v/>
      </c>
      <c r="G47" s="12" t="str">
        <f>IF('สุกร pivot สรุป'!G48&lt;&gt;"",'สุกร pivot สรุป'!G48,"")</f>
        <v/>
      </c>
      <c r="H47" s="12" t="str">
        <f>IF('สุกร pivot สรุป'!H48&lt;&gt;"",'สุกร pivot สรุป'!H48,"")</f>
        <v/>
      </c>
      <c r="I47" s="12" t="str">
        <f>IF('สุกร pivot สรุป'!I48&lt;&gt;"",'สุกร pivot สรุป'!I48,"")</f>
        <v/>
      </c>
      <c r="J47" s="12" t="str">
        <f>IF('สุกร pivot สรุป'!J48&lt;&gt;"",'สุกร pivot สรุป'!J48,"")</f>
        <v/>
      </c>
      <c r="K47" s="12" t="str">
        <f>IF('สุกร pivot สรุป'!K48&lt;&gt;"",'สุกร pivot สรุป'!K48,"")</f>
        <v/>
      </c>
      <c r="L47" s="12" t="str">
        <f>IF('สุกร pivot สรุป'!L48&lt;&gt;"",'สุกร pivot สรุป'!L48,"")</f>
        <v/>
      </c>
      <c r="M47" s="12" t="str">
        <f>IF('สุกร pivot สรุป'!M48&lt;&gt;"",'สุกร pivot สรุป'!M48,"")</f>
        <v/>
      </c>
      <c r="N47" s="12" t="str">
        <f>IF('สุกร pivot สรุป'!N48&lt;&gt;"",'สุกร pivot สรุป'!N48,"")</f>
        <v/>
      </c>
      <c r="O47" s="12" t="str">
        <f>IF('สุกร pivot สรุป'!O48&lt;&gt;"",'สุกร pivot สรุป'!O48,"")</f>
        <v/>
      </c>
      <c r="P47" s="12" t="str">
        <f>IF('สุกร pivot สรุป'!P48&lt;&gt;"",'สุกร pivot สรุป'!P48,"")</f>
        <v/>
      </c>
      <c r="Q47" s="12" t="str">
        <f>IF('สุกร pivot สรุป'!Q48&lt;&gt;"",'สุกร pivot สรุป'!Q48,"")</f>
        <v/>
      </c>
    </row>
    <row r="48" spans="1:17">
      <c r="A48" s="9" t="str">
        <f>IF('สุกร pivot สรุป'!A49&lt;&gt;"",'สุกร pivot สรุป'!A49,"")</f>
        <v/>
      </c>
      <c r="B48" s="9" t="str">
        <f>IF('สุกร pivot สรุป'!B49&lt;&gt;"",'สุกร pivot สรุป'!B49,"")</f>
        <v/>
      </c>
      <c r="C48" s="12" t="str">
        <f>IF('สุกร pivot สรุป'!C49&lt;&gt;"",'สุกร pivot สรุป'!C49,"")</f>
        <v/>
      </c>
      <c r="D48" s="12" t="str">
        <f>IF('สุกร pivot สรุป'!D49&lt;&gt;"",'สุกร pivot สรุป'!D49,"")</f>
        <v/>
      </c>
      <c r="E48" s="12" t="str">
        <f>IF('สุกร pivot สรุป'!E49&lt;&gt;"",'สุกร pivot สรุป'!E49,"")</f>
        <v/>
      </c>
      <c r="F48" s="12" t="str">
        <f>IF('สุกร pivot สรุป'!F49&lt;&gt;"",'สุกร pivot สรุป'!F49,"")</f>
        <v/>
      </c>
      <c r="G48" s="12" t="str">
        <f>IF('สุกร pivot สรุป'!G49&lt;&gt;"",'สุกร pivot สรุป'!G49,"")</f>
        <v/>
      </c>
      <c r="H48" s="12" t="str">
        <f>IF('สุกร pivot สรุป'!H49&lt;&gt;"",'สุกร pivot สรุป'!H49,"")</f>
        <v/>
      </c>
      <c r="I48" s="12" t="str">
        <f>IF('สุกร pivot สรุป'!I49&lt;&gt;"",'สุกร pivot สรุป'!I49,"")</f>
        <v/>
      </c>
      <c r="J48" s="12" t="str">
        <f>IF('สุกร pivot สรุป'!J49&lt;&gt;"",'สุกร pivot สรุป'!J49,"")</f>
        <v/>
      </c>
      <c r="K48" s="12" t="str">
        <f>IF('สุกร pivot สรุป'!K49&lt;&gt;"",'สุกร pivot สรุป'!K49,"")</f>
        <v/>
      </c>
      <c r="L48" s="12" t="str">
        <f>IF('สุกร pivot สรุป'!L49&lt;&gt;"",'สุกร pivot สรุป'!L49,"")</f>
        <v/>
      </c>
      <c r="M48" s="12" t="str">
        <f>IF('สุกร pivot สรุป'!M49&lt;&gt;"",'สุกร pivot สรุป'!M49,"")</f>
        <v/>
      </c>
      <c r="N48" s="12" t="str">
        <f>IF('สุกร pivot สรุป'!N49&lt;&gt;"",'สุกร pivot สรุป'!N49,"")</f>
        <v/>
      </c>
      <c r="O48" s="12" t="str">
        <f>IF('สุกร pivot สรุป'!O49&lt;&gt;"",'สุกร pivot สรุป'!O49,"")</f>
        <v/>
      </c>
      <c r="P48" s="12" t="str">
        <f>IF('สุกร pivot สรุป'!P49&lt;&gt;"",'สุกร pivot สรุป'!P49,"")</f>
        <v/>
      </c>
      <c r="Q48" s="12" t="str">
        <f>IF('สุกร pivot สรุป'!Q49&lt;&gt;"",'สุกร pivot สรุป'!Q49,"")</f>
        <v/>
      </c>
    </row>
    <row r="49" spans="1:17">
      <c r="A49" s="9" t="str">
        <f>IF('สุกร pivot สรุป'!A50&lt;&gt;"",'สุกร pivot สรุป'!A50,"")</f>
        <v/>
      </c>
      <c r="B49" s="9" t="str">
        <f>IF('สุกร pivot สรุป'!B50&lt;&gt;"",'สุกร pivot สรุป'!B50,"")</f>
        <v/>
      </c>
      <c r="C49" s="12" t="str">
        <f>IF('สุกร pivot สรุป'!C50&lt;&gt;"",'สุกร pivot สรุป'!C50,"")</f>
        <v/>
      </c>
      <c r="D49" s="12" t="str">
        <f>IF('สุกร pivot สรุป'!D50&lt;&gt;"",'สุกร pivot สรุป'!D50,"")</f>
        <v/>
      </c>
      <c r="E49" s="12" t="str">
        <f>IF('สุกร pivot สรุป'!E50&lt;&gt;"",'สุกร pivot สรุป'!E50,"")</f>
        <v/>
      </c>
      <c r="F49" s="12" t="str">
        <f>IF('สุกร pivot สรุป'!F50&lt;&gt;"",'สุกร pivot สรุป'!F50,"")</f>
        <v/>
      </c>
      <c r="G49" s="12" t="str">
        <f>IF('สุกร pivot สรุป'!G50&lt;&gt;"",'สุกร pivot สรุป'!G50,"")</f>
        <v/>
      </c>
      <c r="H49" s="12" t="str">
        <f>IF('สุกร pivot สรุป'!H50&lt;&gt;"",'สุกร pivot สรุป'!H50,"")</f>
        <v/>
      </c>
      <c r="I49" s="12" t="str">
        <f>IF('สุกร pivot สรุป'!I50&lt;&gt;"",'สุกร pivot สรุป'!I50,"")</f>
        <v/>
      </c>
      <c r="J49" s="12" t="str">
        <f>IF('สุกร pivot สรุป'!J50&lt;&gt;"",'สุกร pivot สรุป'!J50,"")</f>
        <v/>
      </c>
      <c r="K49" s="12" t="str">
        <f>IF('สุกร pivot สรุป'!K50&lt;&gt;"",'สุกร pivot สรุป'!K50,"")</f>
        <v/>
      </c>
      <c r="L49" s="12" t="str">
        <f>IF('สุกร pivot สรุป'!L50&lt;&gt;"",'สุกร pivot สรุป'!L50,"")</f>
        <v/>
      </c>
      <c r="M49" s="12" t="str">
        <f>IF('สุกร pivot สรุป'!M50&lt;&gt;"",'สุกร pivot สรุป'!M50,"")</f>
        <v/>
      </c>
      <c r="N49" s="12" t="str">
        <f>IF('สุกร pivot สรุป'!N50&lt;&gt;"",'สุกร pivot สรุป'!N50,"")</f>
        <v/>
      </c>
      <c r="O49" s="12" t="str">
        <f>IF('สุกร pivot สรุป'!O50&lt;&gt;"",'สุกร pivot สรุป'!O50,"")</f>
        <v/>
      </c>
      <c r="P49" s="12" t="str">
        <f>IF('สุกร pivot สรุป'!P50&lt;&gt;"",'สุกร pivot สรุป'!P50,"")</f>
        <v/>
      </c>
      <c r="Q49" s="12" t="str">
        <f>IF('สุกร pivot สรุป'!Q50&lt;&gt;"",'สุกร pivot สรุป'!Q50,"")</f>
        <v/>
      </c>
    </row>
    <row r="50" spans="1:17">
      <c r="A50" s="9" t="str">
        <f>IF('สุกร pivot สรุป'!A51&lt;&gt;"",'สุกร pivot สรุป'!A51,"")</f>
        <v/>
      </c>
      <c r="B50" s="9" t="str">
        <f>IF('สุกร pivot สรุป'!B51&lt;&gt;"",'สุกร pivot สรุป'!B51,"")</f>
        <v/>
      </c>
      <c r="C50" s="12" t="str">
        <f>IF('สุกร pivot สรุป'!C51&lt;&gt;"",'สุกร pivot สรุป'!C51,"")</f>
        <v/>
      </c>
      <c r="D50" s="12" t="str">
        <f>IF('สุกร pivot สรุป'!D51&lt;&gt;"",'สุกร pivot สรุป'!D51,"")</f>
        <v/>
      </c>
      <c r="E50" s="12" t="str">
        <f>IF('สุกร pivot สรุป'!E51&lt;&gt;"",'สุกร pivot สรุป'!E51,"")</f>
        <v/>
      </c>
      <c r="F50" s="12" t="str">
        <f>IF('สุกร pivot สรุป'!F51&lt;&gt;"",'สุกร pivot สรุป'!F51,"")</f>
        <v/>
      </c>
      <c r="G50" s="12" t="str">
        <f>IF('สุกร pivot สรุป'!G51&lt;&gt;"",'สุกร pivot สรุป'!G51,"")</f>
        <v/>
      </c>
      <c r="H50" s="12" t="str">
        <f>IF('สุกร pivot สรุป'!H51&lt;&gt;"",'สุกร pivot สรุป'!H51,"")</f>
        <v/>
      </c>
      <c r="I50" s="12" t="str">
        <f>IF('สุกร pivot สรุป'!I51&lt;&gt;"",'สุกร pivot สรุป'!I51,"")</f>
        <v/>
      </c>
      <c r="J50" s="12" t="str">
        <f>IF('สุกร pivot สรุป'!J51&lt;&gt;"",'สุกร pivot สรุป'!J51,"")</f>
        <v/>
      </c>
      <c r="K50" s="12" t="str">
        <f>IF('สุกร pivot สรุป'!K51&lt;&gt;"",'สุกร pivot สรุป'!K51,"")</f>
        <v/>
      </c>
      <c r="L50" s="12" t="str">
        <f>IF('สุกร pivot สรุป'!L51&lt;&gt;"",'สุกร pivot สรุป'!L51,"")</f>
        <v/>
      </c>
      <c r="M50" s="12" t="str">
        <f>IF('สุกร pivot สรุป'!M51&lt;&gt;"",'สุกร pivot สรุป'!M51,"")</f>
        <v/>
      </c>
      <c r="N50" s="12" t="str">
        <f>IF('สุกร pivot สรุป'!N51&lt;&gt;"",'สุกร pivot สรุป'!N51,"")</f>
        <v/>
      </c>
      <c r="O50" s="12" t="str">
        <f>IF('สุกร pivot สรุป'!O51&lt;&gt;"",'สุกร pivot สรุป'!O51,"")</f>
        <v/>
      </c>
      <c r="P50" s="12" t="str">
        <f>IF('สุกร pivot สรุป'!P51&lt;&gt;"",'สุกร pivot สรุป'!P51,"")</f>
        <v/>
      </c>
      <c r="Q50" s="12" t="str">
        <f>IF('สุกร pivot สรุป'!Q51&lt;&gt;"",'สุกร pivot สรุป'!Q51,"")</f>
        <v/>
      </c>
    </row>
    <row r="51" spans="1:17">
      <c r="A51" s="9" t="str">
        <f>IF('สุกร pivot สรุป'!A52&lt;&gt;"",'สุกร pivot สรุป'!A52,"")</f>
        <v/>
      </c>
      <c r="B51" s="9" t="str">
        <f>IF('สุกร pivot สรุป'!B52&lt;&gt;"",'สุกร pivot สรุป'!B52,"")</f>
        <v/>
      </c>
      <c r="C51" s="12" t="str">
        <f>IF('สุกร pivot สรุป'!C52&lt;&gt;"",'สุกร pivot สรุป'!C52,"")</f>
        <v/>
      </c>
      <c r="D51" s="12" t="str">
        <f>IF('สุกร pivot สรุป'!D52&lt;&gt;"",'สุกร pivot สรุป'!D52,"")</f>
        <v/>
      </c>
      <c r="E51" s="12" t="str">
        <f>IF('สุกร pivot สรุป'!E52&lt;&gt;"",'สุกร pivot สรุป'!E52,"")</f>
        <v/>
      </c>
      <c r="F51" s="12" t="str">
        <f>IF('สุกร pivot สรุป'!F52&lt;&gt;"",'สุกร pivot สรุป'!F52,"")</f>
        <v/>
      </c>
      <c r="G51" s="12" t="str">
        <f>IF('สุกร pivot สรุป'!G52&lt;&gt;"",'สุกร pivot สรุป'!G52,"")</f>
        <v/>
      </c>
      <c r="H51" s="12" t="str">
        <f>IF('สุกร pivot สรุป'!H52&lt;&gt;"",'สุกร pivot สรุป'!H52,"")</f>
        <v/>
      </c>
      <c r="I51" s="12" t="str">
        <f>IF('สุกร pivot สรุป'!I52&lt;&gt;"",'สุกร pivot สรุป'!I52,"")</f>
        <v/>
      </c>
      <c r="J51" s="12" t="str">
        <f>IF('สุกร pivot สรุป'!J52&lt;&gt;"",'สุกร pivot สรุป'!J52,"")</f>
        <v/>
      </c>
      <c r="K51" s="12" t="str">
        <f>IF('สุกร pivot สรุป'!K52&lt;&gt;"",'สุกร pivot สรุป'!K52,"")</f>
        <v/>
      </c>
      <c r="L51" s="12" t="str">
        <f>IF('สุกร pivot สรุป'!L52&lt;&gt;"",'สุกร pivot สรุป'!L52,"")</f>
        <v/>
      </c>
      <c r="M51" s="12" t="str">
        <f>IF('สุกร pivot สรุป'!M52&lt;&gt;"",'สุกร pivot สรุป'!M52,"")</f>
        <v/>
      </c>
      <c r="N51" s="12" t="str">
        <f>IF('สุกร pivot สรุป'!N52&lt;&gt;"",'สุกร pivot สรุป'!N52,"")</f>
        <v/>
      </c>
      <c r="O51" s="12" t="str">
        <f>IF('สุกร pivot สรุป'!O52&lt;&gt;"",'สุกร pivot สรุป'!O52,"")</f>
        <v/>
      </c>
      <c r="P51" s="12" t="str">
        <f>IF('สุกร pivot สรุป'!P52&lt;&gt;"",'สุกร pivot สรุป'!P52,"")</f>
        <v/>
      </c>
      <c r="Q51" s="12" t="str">
        <f>IF('สุกร pivot สรุป'!Q52&lt;&gt;"",'สุกร pivot สรุป'!Q52,"")</f>
        <v/>
      </c>
    </row>
    <row r="52" spans="1:17">
      <c r="A52" s="9" t="str">
        <f>IF('สุกร pivot สรุป'!A53&lt;&gt;"",'สุกร pivot สรุป'!A53,"")</f>
        <v/>
      </c>
      <c r="B52" s="9" t="str">
        <f>IF('สุกร pivot สรุป'!B53&lt;&gt;"",'สุกร pivot สรุป'!B53,"")</f>
        <v/>
      </c>
      <c r="C52" s="12" t="str">
        <f>IF('สุกร pivot สรุป'!C53&lt;&gt;"",'สุกร pivot สรุป'!C53,"")</f>
        <v/>
      </c>
      <c r="D52" s="12" t="str">
        <f>IF('สุกร pivot สรุป'!D53&lt;&gt;"",'สุกร pivot สรุป'!D53,"")</f>
        <v/>
      </c>
      <c r="E52" s="12" t="str">
        <f>IF('สุกร pivot สรุป'!E53&lt;&gt;"",'สุกร pivot สรุป'!E53,"")</f>
        <v/>
      </c>
      <c r="F52" s="12" t="str">
        <f>IF('สุกร pivot สรุป'!F53&lt;&gt;"",'สุกร pivot สรุป'!F53,"")</f>
        <v/>
      </c>
      <c r="G52" s="12" t="str">
        <f>IF('สุกร pivot สรุป'!G53&lt;&gt;"",'สุกร pivot สรุป'!G53,"")</f>
        <v/>
      </c>
      <c r="H52" s="12" t="str">
        <f>IF('สุกร pivot สรุป'!H53&lt;&gt;"",'สุกร pivot สรุป'!H53,"")</f>
        <v/>
      </c>
      <c r="I52" s="12" t="str">
        <f>IF('สุกร pivot สรุป'!I53&lt;&gt;"",'สุกร pivot สรุป'!I53,"")</f>
        <v/>
      </c>
      <c r="J52" s="12" t="str">
        <f>IF('สุกร pivot สรุป'!J53&lt;&gt;"",'สุกร pivot สรุป'!J53,"")</f>
        <v/>
      </c>
      <c r="K52" s="12" t="str">
        <f>IF('สุกร pivot สรุป'!K53&lt;&gt;"",'สุกร pivot สรุป'!K53,"")</f>
        <v/>
      </c>
      <c r="L52" s="12" t="str">
        <f>IF('สุกร pivot สรุป'!L53&lt;&gt;"",'สุกร pivot สรุป'!L53,"")</f>
        <v/>
      </c>
      <c r="M52" s="12" t="str">
        <f>IF('สุกร pivot สรุป'!M53&lt;&gt;"",'สุกร pivot สรุป'!M53,"")</f>
        <v/>
      </c>
      <c r="N52" s="12" t="str">
        <f>IF('สุกร pivot สรุป'!N53&lt;&gt;"",'สุกร pivot สรุป'!N53,"")</f>
        <v/>
      </c>
      <c r="O52" s="12" t="str">
        <f>IF('สุกร pivot สรุป'!O53&lt;&gt;"",'สุกร pivot สรุป'!O53,"")</f>
        <v/>
      </c>
      <c r="P52" s="12" t="str">
        <f>IF('สุกร pivot สรุป'!P53&lt;&gt;"",'สุกร pivot สรุป'!P53,"")</f>
        <v/>
      </c>
      <c r="Q52" s="12" t="str">
        <f>IF('สุกร pivot สรุป'!Q53&lt;&gt;"",'สุกร pivot สรุป'!Q53,"")</f>
        <v/>
      </c>
    </row>
    <row r="53" spans="1:17">
      <c r="A53" s="9" t="str">
        <f>IF('สุกร pivot สรุป'!A54&lt;&gt;"",'สุกร pivot สรุป'!A54,"")</f>
        <v/>
      </c>
      <c r="B53" s="9" t="str">
        <f>IF('สุกร pivot สรุป'!B54&lt;&gt;"",'สุกร pivot สรุป'!B54,"")</f>
        <v/>
      </c>
      <c r="C53" s="12" t="str">
        <f>IF('สุกร pivot สรุป'!C54&lt;&gt;"",'สุกร pivot สรุป'!C54,"")</f>
        <v/>
      </c>
      <c r="D53" s="12" t="str">
        <f>IF('สุกร pivot สรุป'!D54&lt;&gt;"",'สุกร pivot สรุป'!D54,"")</f>
        <v/>
      </c>
      <c r="E53" s="12" t="str">
        <f>IF('สุกร pivot สรุป'!E54&lt;&gt;"",'สุกร pivot สรุป'!E54,"")</f>
        <v/>
      </c>
      <c r="F53" s="12" t="str">
        <f>IF('สุกร pivot สรุป'!F54&lt;&gt;"",'สุกร pivot สรุป'!F54,"")</f>
        <v/>
      </c>
      <c r="G53" s="12" t="str">
        <f>IF('สุกร pivot สรุป'!G54&lt;&gt;"",'สุกร pivot สรุป'!G54,"")</f>
        <v/>
      </c>
      <c r="H53" s="12" t="str">
        <f>IF('สุกร pivot สรุป'!H54&lt;&gt;"",'สุกร pivot สรุป'!H54,"")</f>
        <v/>
      </c>
      <c r="I53" s="12" t="str">
        <f>IF('สุกร pivot สรุป'!I54&lt;&gt;"",'สุกร pivot สรุป'!I54,"")</f>
        <v/>
      </c>
      <c r="J53" s="12" t="str">
        <f>IF('สุกร pivot สรุป'!J54&lt;&gt;"",'สุกร pivot สรุป'!J54,"")</f>
        <v/>
      </c>
      <c r="K53" s="12" t="str">
        <f>IF('สุกร pivot สรุป'!K54&lt;&gt;"",'สุกร pivot สรุป'!K54,"")</f>
        <v/>
      </c>
      <c r="L53" s="12" t="str">
        <f>IF('สุกร pivot สรุป'!L54&lt;&gt;"",'สุกร pivot สรุป'!L54,"")</f>
        <v/>
      </c>
      <c r="M53" s="12" t="str">
        <f>IF('สุกร pivot สรุป'!M54&lt;&gt;"",'สุกร pivot สรุป'!M54,"")</f>
        <v/>
      </c>
      <c r="N53" s="12" t="str">
        <f>IF('สุกร pivot สรุป'!N54&lt;&gt;"",'สุกร pivot สรุป'!N54,"")</f>
        <v/>
      </c>
      <c r="O53" s="12" t="str">
        <f>IF('สุกร pivot สรุป'!O54&lt;&gt;"",'สุกร pivot สรุป'!O54,"")</f>
        <v/>
      </c>
      <c r="P53" s="12" t="str">
        <f>IF('สุกร pivot สรุป'!P54&lt;&gt;"",'สุกร pivot สรุป'!P54,"")</f>
        <v/>
      </c>
      <c r="Q53" s="12" t="str">
        <f>IF('สุกร pivot สรุป'!Q54&lt;&gt;"",'สุกร pivot สรุป'!Q54,"")</f>
        <v/>
      </c>
    </row>
    <row r="54" spans="1:17">
      <c r="A54" s="9" t="str">
        <f>IF('สุกร pivot สรุป'!A55&lt;&gt;"",'สุกร pivot สรุป'!A55,"")</f>
        <v/>
      </c>
      <c r="B54" s="9" t="str">
        <f>IF('สุกร pivot สรุป'!B55&lt;&gt;"",'สุกร pivot สรุป'!B55,"")</f>
        <v/>
      </c>
      <c r="C54" s="12" t="str">
        <f>IF('สุกร pivot สรุป'!C55&lt;&gt;"",'สุกร pivot สรุป'!C55,"")</f>
        <v/>
      </c>
      <c r="D54" s="12" t="str">
        <f>IF('สุกร pivot สรุป'!D55&lt;&gt;"",'สุกร pivot สรุป'!D55,"")</f>
        <v/>
      </c>
      <c r="E54" s="12" t="str">
        <f>IF('สุกร pivot สรุป'!E55&lt;&gt;"",'สุกร pivot สรุป'!E55,"")</f>
        <v/>
      </c>
      <c r="F54" s="12" t="str">
        <f>IF('สุกร pivot สรุป'!F55&lt;&gt;"",'สุกร pivot สรุป'!F55,"")</f>
        <v/>
      </c>
      <c r="G54" s="12" t="str">
        <f>IF('สุกร pivot สรุป'!G55&lt;&gt;"",'สุกร pivot สรุป'!G55,"")</f>
        <v/>
      </c>
      <c r="H54" s="12" t="str">
        <f>IF('สุกร pivot สรุป'!H55&lt;&gt;"",'สุกร pivot สรุป'!H55,"")</f>
        <v/>
      </c>
      <c r="I54" s="12" t="str">
        <f>IF('สุกร pivot สรุป'!I55&lt;&gt;"",'สุกร pivot สรุป'!I55,"")</f>
        <v/>
      </c>
      <c r="J54" s="12" t="str">
        <f>IF('สุกร pivot สรุป'!J55&lt;&gt;"",'สุกร pivot สรุป'!J55,"")</f>
        <v/>
      </c>
      <c r="K54" s="12" t="str">
        <f>IF('สุกร pivot สรุป'!K55&lt;&gt;"",'สุกร pivot สรุป'!K55,"")</f>
        <v/>
      </c>
      <c r="L54" s="12" t="str">
        <f>IF('สุกร pivot สรุป'!L55&lt;&gt;"",'สุกร pivot สรุป'!L55,"")</f>
        <v/>
      </c>
      <c r="M54" s="12" t="str">
        <f>IF('สุกร pivot สรุป'!M55&lt;&gt;"",'สุกร pivot สรุป'!M55,"")</f>
        <v/>
      </c>
      <c r="N54" s="12" t="str">
        <f>IF('สุกร pivot สรุป'!N55&lt;&gt;"",'สุกร pivot สรุป'!N55,"")</f>
        <v/>
      </c>
      <c r="O54" s="12" t="str">
        <f>IF('สุกร pivot สรุป'!O55&lt;&gt;"",'สุกร pivot สรุป'!O55,"")</f>
        <v/>
      </c>
      <c r="P54" s="12" t="str">
        <f>IF('สุกร pivot สรุป'!P55&lt;&gt;"",'สุกร pivot สรุป'!P55,"")</f>
        <v/>
      </c>
      <c r="Q54" s="12" t="str">
        <f>IF('สุกร pivot สรุป'!Q55&lt;&gt;"",'สุกร pivot สรุป'!Q55,"")</f>
        <v/>
      </c>
    </row>
    <row r="55" spans="1:17">
      <c r="A55" s="9" t="str">
        <f>IF('สุกร pivot สรุป'!A56&lt;&gt;"",'สุกร pivot สรุป'!A56,"")</f>
        <v/>
      </c>
      <c r="B55" s="9" t="str">
        <f>IF('สุกร pivot สรุป'!B56&lt;&gt;"",'สุกร pivot สรุป'!B56,"")</f>
        <v/>
      </c>
      <c r="C55" s="12" t="str">
        <f>IF('สุกร pivot สรุป'!C56&lt;&gt;"",'สุกร pivot สรุป'!C56,"")</f>
        <v/>
      </c>
      <c r="D55" s="12" t="str">
        <f>IF('สุกร pivot สรุป'!D56&lt;&gt;"",'สุกร pivot สรุป'!D56,"")</f>
        <v/>
      </c>
      <c r="E55" s="12" t="str">
        <f>IF('สุกร pivot สรุป'!E56&lt;&gt;"",'สุกร pivot สรุป'!E56,"")</f>
        <v/>
      </c>
      <c r="F55" s="12" t="str">
        <f>IF('สุกร pivot สรุป'!F56&lt;&gt;"",'สุกร pivot สรุป'!F56,"")</f>
        <v/>
      </c>
      <c r="G55" s="12" t="str">
        <f>IF('สุกร pivot สรุป'!G56&lt;&gt;"",'สุกร pivot สรุป'!G56,"")</f>
        <v/>
      </c>
      <c r="H55" s="12" t="str">
        <f>IF('สุกร pivot สรุป'!H56&lt;&gt;"",'สุกร pivot สรุป'!H56,"")</f>
        <v/>
      </c>
      <c r="I55" s="12" t="str">
        <f>IF('สุกร pivot สรุป'!I56&lt;&gt;"",'สุกร pivot สรุป'!I56,"")</f>
        <v/>
      </c>
      <c r="J55" s="12" t="str">
        <f>IF('สุกร pivot สรุป'!J56&lt;&gt;"",'สุกร pivot สรุป'!J56,"")</f>
        <v/>
      </c>
      <c r="K55" s="12" t="str">
        <f>IF('สุกร pivot สรุป'!K56&lt;&gt;"",'สุกร pivot สรุป'!K56,"")</f>
        <v/>
      </c>
      <c r="L55" s="12" t="str">
        <f>IF('สุกร pivot สรุป'!L56&lt;&gt;"",'สุกร pivot สรุป'!L56,"")</f>
        <v/>
      </c>
      <c r="M55" s="12" t="str">
        <f>IF('สุกร pivot สรุป'!M56&lt;&gt;"",'สุกร pivot สรุป'!M56,"")</f>
        <v/>
      </c>
      <c r="N55" s="12" t="str">
        <f>IF('สุกร pivot สรุป'!N56&lt;&gt;"",'สุกร pivot สรุป'!N56,"")</f>
        <v/>
      </c>
      <c r="O55" s="12" t="str">
        <f>IF('สุกร pivot สรุป'!O56&lt;&gt;"",'สุกร pivot สรุป'!O56,"")</f>
        <v/>
      </c>
      <c r="P55" s="12" t="str">
        <f>IF('สุกร pivot สรุป'!P56&lt;&gt;"",'สุกร pivot สรุป'!P56,"")</f>
        <v/>
      </c>
      <c r="Q55" s="12" t="str">
        <f>IF('สุกร pivot สรุป'!Q56&lt;&gt;"",'สุกร pivot สรุป'!Q56,"")</f>
        <v/>
      </c>
    </row>
    <row r="56" spans="1:17">
      <c r="A56" s="9" t="str">
        <f>IF('สุกร pivot สรุป'!A57&lt;&gt;"",'สุกร pivot สรุป'!A57,"")</f>
        <v/>
      </c>
      <c r="B56" s="9" t="str">
        <f>IF('สุกร pivot สรุป'!B57&lt;&gt;"",'สุกร pivot สรุป'!B57,"")</f>
        <v/>
      </c>
      <c r="C56" s="12" t="str">
        <f>IF('สุกร pivot สรุป'!C57&lt;&gt;"",'สุกร pivot สรุป'!C57,"")</f>
        <v/>
      </c>
      <c r="D56" s="12" t="str">
        <f>IF('สุกร pivot สรุป'!D57&lt;&gt;"",'สุกร pivot สรุป'!D57,"")</f>
        <v/>
      </c>
      <c r="E56" s="12" t="str">
        <f>IF('สุกร pivot สรุป'!E57&lt;&gt;"",'สุกร pivot สรุป'!E57,"")</f>
        <v/>
      </c>
      <c r="F56" s="12" t="str">
        <f>IF('สุกร pivot สรุป'!F57&lt;&gt;"",'สุกร pivot สรุป'!F57,"")</f>
        <v/>
      </c>
      <c r="G56" s="12" t="str">
        <f>IF('สุกร pivot สรุป'!G57&lt;&gt;"",'สุกร pivot สรุป'!G57,"")</f>
        <v/>
      </c>
      <c r="H56" s="12" t="str">
        <f>IF('สุกร pivot สรุป'!H57&lt;&gt;"",'สุกร pivot สรุป'!H57,"")</f>
        <v/>
      </c>
      <c r="I56" s="12" t="str">
        <f>IF('สุกร pivot สรุป'!I57&lt;&gt;"",'สุกร pivot สรุป'!I57,"")</f>
        <v/>
      </c>
      <c r="J56" s="12" t="str">
        <f>IF('สุกร pivot สรุป'!J57&lt;&gt;"",'สุกร pivot สรุป'!J57,"")</f>
        <v/>
      </c>
      <c r="K56" s="12" t="str">
        <f>IF('สุกร pivot สรุป'!K57&lt;&gt;"",'สุกร pivot สรุป'!K57,"")</f>
        <v/>
      </c>
      <c r="L56" s="12" t="str">
        <f>IF('สุกร pivot สรุป'!L57&lt;&gt;"",'สุกร pivot สรุป'!L57,"")</f>
        <v/>
      </c>
      <c r="M56" s="12" t="str">
        <f>IF('สุกร pivot สรุป'!M57&lt;&gt;"",'สุกร pivot สรุป'!M57,"")</f>
        <v/>
      </c>
      <c r="N56" s="12" t="str">
        <f>IF('สุกร pivot สรุป'!N57&lt;&gt;"",'สุกร pivot สรุป'!N57,"")</f>
        <v/>
      </c>
      <c r="O56" s="12" t="str">
        <f>IF('สุกร pivot สรุป'!O57&lt;&gt;"",'สุกร pivot สรุป'!O57,"")</f>
        <v/>
      </c>
      <c r="P56" s="12" t="str">
        <f>IF('สุกร pivot สรุป'!P57&lt;&gt;"",'สุกร pivot สรุป'!P57,"")</f>
        <v/>
      </c>
      <c r="Q56" s="12" t="str">
        <f>IF('สุกร pivot สรุป'!Q57&lt;&gt;"",'สุกร pivot สรุป'!Q57,"")</f>
        <v/>
      </c>
    </row>
    <row r="57" spans="1:17">
      <c r="A57" s="9" t="str">
        <f>IF('สุกร pivot สรุป'!A58&lt;&gt;"",'สุกร pivot สรุป'!A58,"")</f>
        <v/>
      </c>
      <c r="B57" s="9" t="str">
        <f>IF('สุกร pivot สรุป'!B58&lt;&gt;"",'สุกร pivot สรุป'!B58,"")</f>
        <v/>
      </c>
      <c r="C57" s="12" t="str">
        <f>IF('สุกร pivot สรุป'!C58&lt;&gt;"",'สุกร pivot สรุป'!C58,"")</f>
        <v/>
      </c>
      <c r="D57" s="12" t="str">
        <f>IF('สุกร pivot สรุป'!D58&lt;&gt;"",'สุกร pivot สรุป'!D58,"")</f>
        <v/>
      </c>
      <c r="E57" s="12" t="str">
        <f>IF('สุกร pivot สรุป'!E58&lt;&gt;"",'สุกร pivot สรุป'!E58,"")</f>
        <v/>
      </c>
      <c r="F57" s="12" t="str">
        <f>IF('สุกร pivot สรุป'!F58&lt;&gt;"",'สุกร pivot สรุป'!F58,"")</f>
        <v/>
      </c>
      <c r="G57" s="12" t="str">
        <f>IF('สุกร pivot สรุป'!G58&lt;&gt;"",'สุกร pivot สรุป'!G58,"")</f>
        <v/>
      </c>
      <c r="H57" s="12" t="str">
        <f>IF('สุกร pivot สรุป'!H58&lt;&gt;"",'สุกร pivot สรุป'!H58,"")</f>
        <v/>
      </c>
      <c r="I57" s="12" t="str">
        <f>IF('สุกร pivot สรุป'!I58&lt;&gt;"",'สุกร pivot สรุป'!I58,"")</f>
        <v/>
      </c>
      <c r="J57" s="12" t="str">
        <f>IF('สุกร pivot สรุป'!J58&lt;&gt;"",'สุกร pivot สรุป'!J58,"")</f>
        <v/>
      </c>
      <c r="K57" s="12" t="str">
        <f>IF('สุกร pivot สรุป'!K58&lt;&gt;"",'สุกร pivot สรุป'!K58,"")</f>
        <v/>
      </c>
      <c r="L57" s="12" t="str">
        <f>IF('สุกร pivot สรุป'!L58&lt;&gt;"",'สุกร pivot สรุป'!L58,"")</f>
        <v/>
      </c>
      <c r="M57" s="12" t="str">
        <f>IF('สุกร pivot สรุป'!M58&lt;&gt;"",'สุกร pivot สรุป'!M58,"")</f>
        <v/>
      </c>
      <c r="N57" s="12" t="str">
        <f>IF('สุกร pivot สรุป'!N58&lt;&gt;"",'สุกร pivot สรุป'!N58,"")</f>
        <v/>
      </c>
      <c r="O57" s="12" t="str">
        <f>IF('สุกร pivot สรุป'!O58&lt;&gt;"",'สุกร pivot สรุป'!O58,"")</f>
        <v/>
      </c>
      <c r="P57" s="12" t="str">
        <f>IF('สุกร pivot สรุป'!P58&lt;&gt;"",'สุกร pivot สรุป'!P58,"")</f>
        <v/>
      </c>
      <c r="Q57" s="12" t="str">
        <f>IF('สุกร pivot สรุป'!Q58&lt;&gt;"",'สุกร pivot สรุป'!Q58,"")</f>
        <v/>
      </c>
    </row>
    <row r="58" spans="1:17">
      <c r="A58" s="9" t="str">
        <f>IF('สุกร pivot สรุป'!A59&lt;&gt;"",'สุกร pivot สรุป'!A59,"")</f>
        <v/>
      </c>
      <c r="B58" s="9" t="str">
        <f>IF('สุกร pivot สรุป'!B59&lt;&gt;"",'สุกร pivot สรุป'!B59,"")</f>
        <v/>
      </c>
      <c r="C58" s="12" t="str">
        <f>IF('สุกร pivot สรุป'!C59&lt;&gt;"",'สุกร pivot สรุป'!C59,"")</f>
        <v/>
      </c>
      <c r="D58" s="12" t="str">
        <f>IF('สุกร pivot สรุป'!D59&lt;&gt;"",'สุกร pivot สรุป'!D59,"")</f>
        <v/>
      </c>
      <c r="E58" s="12" t="str">
        <f>IF('สุกร pivot สรุป'!E59&lt;&gt;"",'สุกร pivot สรุป'!E59,"")</f>
        <v/>
      </c>
      <c r="F58" s="12" t="str">
        <f>IF('สุกร pivot สรุป'!F59&lt;&gt;"",'สุกร pivot สรุป'!F59,"")</f>
        <v/>
      </c>
      <c r="G58" s="12" t="str">
        <f>IF('สุกร pivot สรุป'!G59&lt;&gt;"",'สุกร pivot สรุป'!G59,"")</f>
        <v/>
      </c>
      <c r="H58" s="12" t="str">
        <f>IF('สุกร pivot สรุป'!H59&lt;&gt;"",'สุกร pivot สรุป'!H59,"")</f>
        <v/>
      </c>
      <c r="I58" s="12" t="str">
        <f>IF('สุกร pivot สรุป'!I59&lt;&gt;"",'สุกร pivot สรุป'!I59,"")</f>
        <v/>
      </c>
      <c r="J58" s="12" t="str">
        <f>IF('สุกร pivot สรุป'!J59&lt;&gt;"",'สุกร pivot สรุป'!J59,"")</f>
        <v/>
      </c>
      <c r="K58" s="12" t="str">
        <f>IF('สุกร pivot สรุป'!K59&lt;&gt;"",'สุกร pivot สรุป'!K59,"")</f>
        <v/>
      </c>
      <c r="L58" s="12" t="str">
        <f>IF('สุกร pivot สรุป'!L59&lt;&gt;"",'สุกร pivot สรุป'!L59,"")</f>
        <v/>
      </c>
      <c r="M58" s="12" t="str">
        <f>IF('สุกร pivot สรุป'!M59&lt;&gt;"",'สุกร pivot สรุป'!M59,"")</f>
        <v/>
      </c>
      <c r="N58" s="12" t="str">
        <f>IF('สุกร pivot สรุป'!N59&lt;&gt;"",'สุกร pivot สรุป'!N59,"")</f>
        <v/>
      </c>
      <c r="O58" s="12" t="str">
        <f>IF('สุกร pivot สรุป'!O59&lt;&gt;"",'สุกร pivot สรุป'!O59,"")</f>
        <v/>
      </c>
      <c r="P58" s="12" t="str">
        <f>IF('สุกร pivot สรุป'!P59&lt;&gt;"",'สุกร pivot สรุป'!P59,"")</f>
        <v/>
      </c>
      <c r="Q58" s="12" t="str">
        <f>IF('สุกร pivot สรุป'!Q59&lt;&gt;"",'สุกร pivot สรุป'!Q59,"")</f>
        <v/>
      </c>
    </row>
    <row r="59" spans="1:17">
      <c r="A59" s="9" t="str">
        <f>IF('สุกร pivot สรุป'!A60&lt;&gt;"",'สุกร pivot สรุป'!A60,"")</f>
        <v/>
      </c>
      <c r="B59" s="9" t="str">
        <f>IF('สุกร pivot สรุป'!B60&lt;&gt;"",'สุกร pivot สรุป'!B60,"")</f>
        <v/>
      </c>
      <c r="C59" s="12" t="str">
        <f>IF('สุกร pivot สรุป'!C60&lt;&gt;"",'สุกร pivot สรุป'!C60,"")</f>
        <v/>
      </c>
      <c r="D59" s="12" t="str">
        <f>IF('สุกร pivot สรุป'!D60&lt;&gt;"",'สุกร pivot สรุป'!D60,"")</f>
        <v/>
      </c>
      <c r="E59" s="12" t="str">
        <f>IF('สุกร pivot สรุป'!E60&lt;&gt;"",'สุกร pivot สรุป'!E60,"")</f>
        <v/>
      </c>
      <c r="F59" s="12" t="str">
        <f>IF('สุกร pivot สรุป'!F60&lt;&gt;"",'สุกร pivot สรุป'!F60,"")</f>
        <v/>
      </c>
      <c r="G59" s="12" t="str">
        <f>IF('สุกร pivot สรุป'!G60&lt;&gt;"",'สุกร pivot สรุป'!G60,"")</f>
        <v/>
      </c>
      <c r="H59" s="12" t="str">
        <f>IF('สุกร pivot สรุป'!H60&lt;&gt;"",'สุกร pivot สรุป'!H60,"")</f>
        <v/>
      </c>
      <c r="I59" s="12" t="str">
        <f>IF('สุกร pivot สรุป'!I60&lt;&gt;"",'สุกร pivot สรุป'!I60,"")</f>
        <v/>
      </c>
      <c r="J59" s="12" t="str">
        <f>IF('สุกร pivot สรุป'!J60&lt;&gt;"",'สุกร pivot สรุป'!J60,"")</f>
        <v/>
      </c>
      <c r="K59" s="12" t="str">
        <f>IF('สุกร pivot สรุป'!K60&lt;&gt;"",'สุกร pivot สรุป'!K60,"")</f>
        <v/>
      </c>
      <c r="L59" s="12" t="str">
        <f>IF('สุกร pivot สรุป'!L60&lt;&gt;"",'สุกร pivot สรุป'!L60,"")</f>
        <v/>
      </c>
      <c r="M59" s="12" t="str">
        <f>IF('สุกร pivot สรุป'!M60&lt;&gt;"",'สุกร pivot สรุป'!M60,"")</f>
        <v/>
      </c>
      <c r="N59" s="12" t="str">
        <f>IF('สุกร pivot สรุป'!N60&lt;&gt;"",'สุกร pivot สรุป'!N60,"")</f>
        <v/>
      </c>
      <c r="O59" s="12" t="str">
        <f>IF('สุกร pivot สรุป'!O60&lt;&gt;"",'สุกร pivot สรุป'!O60,"")</f>
        <v/>
      </c>
      <c r="P59" s="12" t="str">
        <f>IF('สุกร pivot สรุป'!P60&lt;&gt;"",'สุกร pivot สรุป'!P60,"")</f>
        <v/>
      </c>
      <c r="Q59" s="12" t="str">
        <f>IF('สุกร pivot สรุป'!Q60&lt;&gt;"",'สุกร pivot สรุป'!Q60,"")</f>
        <v/>
      </c>
    </row>
    <row r="60" spans="1:17">
      <c r="A60" s="9" t="str">
        <f>IF('สุกร pivot สรุป'!A61&lt;&gt;"",'สุกร pivot สรุป'!A61,"")</f>
        <v/>
      </c>
      <c r="B60" s="9" t="str">
        <f>IF('สุกร pivot สรุป'!B61&lt;&gt;"",'สุกร pivot สรุป'!B61,"")</f>
        <v/>
      </c>
      <c r="C60" s="12" t="str">
        <f>IF('สุกร pivot สรุป'!C61&lt;&gt;"",'สุกร pivot สรุป'!C61,"")</f>
        <v/>
      </c>
      <c r="D60" s="12" t="str">
        <f>IF('สุกร pivot สรุป'!D61&lt;&gt;"",'สุกร pivot สรุป'!D61,"")</f>
        <v/>
      </c>
      <c r="E60" s="12" t="str">
        <f>IF('สุกร pivot สรุป'!E61&lt;&gt;"",'สุกร pivot สรุป'!E61,"")</f>
        <v/>
      </c>
      <c r="F60" s="12" t="str">
        <f>IF('สุกร pivot สรุป'!F61&lt;&gt;"",'สุกร pivot สรุป'!F61,"")</f>
        <v/>
      </c>
      <c r="G60" s="12" t="str">
        <f>IF('สุกร pivot สรุป'!G61&lt;&gt;"",'สุกร pivot สรุป'!G61,"")</f>
        <v/>
      </c>
      <c r="H60" s="12" t="str">
        <f>IF('สุกร pivot สรุป'!H61&lt;&gt;"",'สุกร pivot สรุป'!H61,"")</f>
        <v/>
      </c>
      <c r="I60" s="12" t="str">
        <f>IF('สุกร pivot สรุป'!I61&lt;&gt;"",'สุกร pivot สรุป'!I61,"")</f>
        <v/>
      </c>
      <c r="J60" s="12" t="str">
        <f>IF('สุกร pivot สรุป'!J61&lt;&gt;"",'สุกร pivot สรุป'!J61,"")</f>
        <v/>
      </c>
      <c r="K60" s="12" t="str">
        <f>IF('สุกร pivot สรุป'!K61&lt;&gt;"",'สุกร pivot สรุป'!K61,"")</f>
        <v/>
      </c>
      <c r="L60" s="12" t="str">
        <f>IF('สุกร pivot สรุป'!L61&lt;&gt;"",'สุกร pivot สรุป'!L61,"")</f>
        <v/>
      </c>
      <c r="M60" s="12" t="str">
        <f>IF('สุกร pivot สรุป'!M61&lt;&gt;"",'สุกร pivot สรุป'!M61,"")</f>
        <v/>
      </c>
      <c r="N60" s="12" t="str">
        <f>IF('สุกร pivot สรุป'!N61&lt;&gt;"",'สุกร pivot สรุป'!N61,"")</f>
        <v/>
      </c>
      <c r="O60" s="12" t="str">
        <f>IF('สุกร pivot สรุป'!O61&lt;&gt;"",'สุกร pivot สรุป'!O61,"")</f>
        <v/>
      </c>
      <c r="P60" s="12" t="str">
        <f>IF('สุกร pivot สรุป'!P61&lt;&gt;"",'สุกร pivot สรุป'!P61,"")</f>
        <v/>
      </c>
      <c r="Q60" s="12" t="str">
        <f>IF('สุกร pivot สรุป'!Q61&lt;&gt;"",'สุกร pivot สรุป'!Q61,"")</f>
        <v/>
      </c>
    </row>
    <row r="61" spans="1:17">
      <c r="A61" s="9" t="str">
        <f>IF('สุกร pivot สรุป'!A62&lt;&gt;"",'สุกร pivot สรุป'!A62,"")</f>
        <v/>
      </c>
      <c r="B61" s="9" t="str">
        <f>IF('สุกร pivot สรุป'!B62&lt;&gt;"",'สุกร pivot สรุป'!B62,"")</f>
        <v/>
      </c>
      <c r="C61" s="12" t="str">
        <f>IF('สุกร pivot สรุป'!C62&lt;&gt;"",'สุกร pivot สรุป'!C62,"")</f>
        <v/>
      </c>
      <c r="D61" s="12" t="str">
        <f>IF('สุกร pivot สรุป'!D62&lt;&gt;"",'สุกร pivot สรุป'!D62,"")</f>
        <v/>
      </c>
      <c r="E61" s="12" t="str">
        <f>IF('สุกร pivot สรุป'!E62&lt;&gt;"",'สุกร pivot สรุป'!E62,"")</f>
        <v/>
      </c>
      <c r="F61" s="12" t="str">
        <f>IF('สุกร pivot สรุป'!F62&lt;&gt;"",'สุกร pivot สรุป'!F62,"")</f>
        <v/>
      </c>
      <c r="G61" s="12" t="str">
        <f>IF('สุกร pivot สรุป'!G62&lt;&gt;"",'สุกร pivot สรุป'!G62,"")</f>
        <v/>
      </c>
      <c r="H61" s="12" t="str">
        <f>IF('สุกร pivot สรุป'!H62&lt;&gt;"",'สุกร pivot สรุป'!H62,"")</f>
        <v/>
      </c>
      <c r="I61" s="12" t="str">
        <f>IF('สุกร pivot สรุป'!I62&lt;&gt;"",'สุกร pivot สรุป'!I62,"")</f>
        <v/>
      </c>
      <c r="J61" s="12" t="str">
        <f>IF('สุกร pivot สรุป'!J62&lt;&gt;"",'สุกร pivot สรุป'!J62,"")</f>
        <v/>
      </c>
      <c r="K61" s="12" t="str">
        <f>IF('สุกร pivot สรุป'!K62&lt;&gt;"",'สุกร pivot สรุป'!K62,"")</f>
        <v/>
      </c>
      <c r="L61" s="12" t="str">
        <f>IF('สุกร pivot สรุป'!L62&lt;&gt;"",'สุกร pivot สรุป'!L62,"")</f>
        <v/>
      </c>
      <c r="M61" s="12" t="str">
        <f>IF('สุกร pivot สรุป'!M62&lt;&gt;"",'สุกร pivot สรุป'!M62,"")</f>
        <v/>
      </c>
      <c r="N61" s="12" t="str">
        <f>IF('สุกร pivot สรุป'!N62&lt;&gt;"",'สุกร pivot สรุป'!N62,"")</f>
        <v/>
      </c>
      <c r="O61" s="12" t="str">
        <f>IF('สุกร pivot สรุป'!O62&lt;&gt;"",'สุกร pivot สรุป'!O62,"")</f>
        <v/>
      </c>
      <c r="P61" s="12" t="str">
        <f>IF('สุกร pivot สรุป'!P62&lt;&gt;"",'สุกร pivot สรุป'!P62,"")</f>
        <v/>
      </c>
      <c r="Q61" s="12" t="str">
        <f>IF('สุกร pivot สรุป'!Q62&lt;&gt;"",'สุกร pivot สรุป'!Q62,"")</f>
        <v/>
      </c>
    </row>
    <row r="62" spans="1:17">
      <c r="A62" s="9" t="str">
        <f>IF('สุกร pivot สรุป'!A63&lt;&gt;"",'สุกร pivot สรุป'!A63,"")</f>
        <v/>
      </c>
      <c r="B62" s="9" t="str">
        <f>IF('สุกร pivot สรุป'!B63&lt;&gt;"",'สุกร pivot สรุป'!B63,"")</f>
        <v/>
      </c>
      <c r="C62" s="12" t="str">
        <f>IF('สุกร pivot สรุป'!C63&lt;&gt;"",'สุกร pivot สรุป'!C63,"")</f>
        <v/>
      </c>
      <c r="D62" s="12" t="str">
        <f>IF('สุกร pivot สรุป'!D63&lt;&gt;"",'สุกร pivot สรุป'!D63,"")</f>
        <v/>
      </c>
      <c r="E62" s="12" t="str">
        <f>IF('สุกร pivot สรุป'!E63&lt;&gt;"",'สุกร pivot สรุป'!E63,"")</f>
        <v/>
      </c>
      <c r="F62" s="12" t="str">
        <f>IF('สุกร pivot สรุป'!F63&lt;&gt;"",'สุกร pivot สรุป'!F63,"")</f>
        <v/>
      </c>
      <c r="G62" s="12" t="str">
        <f>IF('สุกร pivot สรุป'!G63&lt;&gt;"",'สุกร pivot สรุป'!G63,"")</f>
        <v/>
      </c>
      <c r="H62" s="12" t="str">
        <f>IF('สุกร pivot สรุป'!H63&lt;&gt;"",'สุกร pivot สรุป'!H63,"")</f>
        <v/>
      </c>
      <c r="I62" s="12" t="str">
        <f>IF('สุกร pivot สรุป'!I63&lt;&gt;"",'สุกร pivot สรุป'!I63,"")</f>
        <v/>
      </c>
      <c r="J62" s="12" t="str">
        <f>IF('สุกร pivot สรุป'!J63&lt;&gt;"",'สุกร pivot สรุป'!J63,"")</f>
        <v/>
      </c>
      <c r="K62" s="12" t="str">
        <f>IF('สุกร pivot สรุป'!K63&lt;&gt;"",'สุกร pivot สรุป'!K63,"")</f>
        <v/>
      </c>
      <c r="L62" s="12" t="str">
        <f>IF('สุกร pivot สรุป'!L63&lt;&gt;"",'สุกร pivot สรุป'!L63,"")</f>
        <v/>
      </c>
      <c r="M62" s="12" t="str">
        <f>IF('สุกร pivot สรุป'!M63&lt;&gt;"",'สุกร pivot สรุป'!M63,"")</f>
        <v/>
      </c>
      <c r="N62" s="12" t="str">
        <f>IF('สุกร pivot สรุป'!N63&lt;&gt;"",'สุกร pivot สรุป'!N63,"")</f>
        <v/>
      </c>
      <c r="O62" s="12" t="str">
        <f>IF('สุกร pivot สรุป'!O63&lt;&gt;"",'สุกร pivot สรุป'!O63,"")</f>
        <v/>
      </c>
      <c r="P62" s="12" t="str">
        <f>IF('สุกร pivot สรุป'!P63&lt;&gt;"",'สุกร pivot สรุป'!P63,"")</f>
        <v/>
      </c>
      <c r="Q62" s="12" t="str">
        <f>IF('สุกร pivot สรุป'!Q63&lt;&gt;"",'สุกร pivot สรุป'!Q63,"")</f>
        <v/>
      </c>
    </row>
    <row r="63" spans="1:17">
      <c r="A63" s="9" t="str">
        <f>IF('สุกร pivot สรุป'!A64&lt;&gt;"",'สุกร pivot สรุป'!A64,"")</f>
        <v/>
      </c>
      <c r="B63" s="9" t="str">
        <f>IF('สุกร pivot สรุป'!B64&lt;&gt;"",'สุกร pivot สรุป'!B64,"")</f>
        <v/>
      </c>
      <c r="C63" s="12" t="str">
        <f>IF('สุกร pivot สรุป'!C64&lt;&gt;"",'สุกร pivot สรุป'!C64,"")</f>
        <v/>
      </c>
      <c r="D63" s="12" t="str">
        <f>IF('สุกร pivot สรุป'!D64&lt;&gt;"",'สุกร pivot สรุป'!D64,"")</f>
        <v/>
      </c>
      <c r="E63" s="12" t="str">
        <f>IF('สุกร pivot สรุป'!E64&lt;&gt;"",'สุกร pivot สรุป'!E64,"")</f>
        <v/>
      </c>
      <c r="F63" s="12" t="str">
        <f>IF('สุกร pivot สรุป'!F64&lt;&gt;"",'สุกร pivot สรุป'!F64,"")</f>
        <v/>
      </c>
      <c r="G63" s="12" t="str">
        <f>IF('สุกร pivot สรุป'!G64&lt;&gt;"",'สุกร pivot สรุป'!G64,"")</f>
        <v/>
      </c>
      <c r="H63" s="12" t="str">
        <f>IF('สุกร pivot สรุป'!H64&lt;&gt;"",'สุกร pivot สรุป'!H64,"")</f>
        <v/>
      </c>
      <c r="I63" s="12" t="str">
        <f>IF('สุกร pivot สรุป'!I64&lt;&gt;"",'สุกร pivot สรุป'!I64,"")</f>
        <v/>
      </c>
      <c r="J63" s="12" t="str">
        <f>IF('สุกร pivot สรุป'!J64&lt;&gt;"",'สุกร pivot สรุป'!J64,"")</f>
        <v/>
      </c>
      <c r="K63" s="12" t="str">
        <f>IF('สุกร pivot สรุป'!K64&lt;&gt;"",'สุกร pivot สรุป'!K64,"")</f>
        <v/>
      </c>
      <c r="L63" s="12" t="str">
        <f>IF('สุกร pivot สรุป'!L64&lt;&gt;"",'สุกร pivot สรุป'!L64,"")</f>
        <v/>
      </c>
      <c r="M63" s="12" t="str">
        <f>IF('สุกร pivot สรุป'!M64&lt;&gt;"",'สุกร pivot สรุป'!M64,"")</f>
        <v/>
      </c>
      <c r="N63" s="12" t="str">
        <f>IF('สุกร pivot สรุป'!N64&lt;&gt;"",'สุกร pivot สรุป'!N64,"")</f>
        <v/>
      </c>
      <c r="O63" s="12" t="str">
        <f>IF('สุกร pivot สรุป'!O64&lt;&gt;"",'สุกร pivot สรุป'!O64,"")</f>
        <v/>
      </c>
      <c r="P63" s="12" t="str">
        <f>IF('สุกร pivot สรุป'!P64&lt;&gt;"",'สุกร pivot สรุป'!P64,"")</f>
        <v/>
      </c>
      <c r="Q63" s="12" t="str">
        <f>IF('สุกร pivot สรุป'!Q64&lt;&gt;"",'สุกร pivot สรุป'!Q64,"")</f>
        <v/>
      </c>
    </row>
    <row r="64" spans="1:17">
      <c r="A64" s="9" t="str">
        <f>IF('สุกร pivot สรุป'!A65&lt;&gt;"",'สุกร pivot สรุป'!A65,"")</f>
        <v/>
      </c>
      <c r="B64" s="9" t="str">
        <f>IF('สุกร pivot สรุป'!B65&lt;&gt;"",'สุกร pivot สรุป'!B65,"")</f>
        <v/>
      </c>
      <c r="C64" s="12" t="str">
        <f>IF('สุกร pivot สรุป'!C65&lt;&gt;"",'สุกร pivot สรุป'!C65,"")</f>
        <v/>
      </c>
      <c r="D64" s="12" t="str">
        <f>IF('สุกร pivot สรุป'!D65&lt;&gt;"",'สุกร pivot สรุป'!D65,"")</f>
        <v/>
      </c>
      <c r="E64" s="12" t="str">
        <f>IF('สุกร pivot สรุป'!E65&lt;&gt;"",'สุกร pivot สรุป'!E65,"")</f>
        <v/>
      </c>
      <c r="F64" s="12" t="str">
        <f>IF('สุกร pivot สรุป'!F65&lt;&gt;"",'สุกร pivot สรุป'!F65,"")</f>
        <v/>
      </c>
      <c r="G64" s="12" t="str">
        <f>IF('สุกร pivot สรุป'!G65&lt;&gt;"",'สุกร pivot สรุป'!G65,"")</f>
        <v/>
      </c>
      <c r="H64" s="12" t="str">
        <f>IF('สุกร pivot สรุป'!H65&lt;&gt;"",'สุกร pivot สรุป'!H65,"")</f>
        <v/>
      </c>
      <c r="I64" s="12" t="str">
        <f>IF('สุกร pivot สรุป'!I65&lt;&gt;"",'สุกร pivot สรุป'!I65,"")</f>
        <v/>
      </c>
      <c r="J64" s="12" t="str">
        <f>IF('สุกร pivot สรุป'!J65&lt;&gt;"",'สุกร pivot สรุป'!J65,"")</f>
        <v/>
      </c>
      <c r="K64" s="12" t="str">
        <f>IF('สุกร pivot สรุป'!K65&lt;&gt;"",'สุกร pivot สรุป'!K65,"")</f>
        <v/>
      </c>
      <c r="L64" s="12" t="str">
        <f>IF('สุกร pivot สรุป'!L65&lt;&gt;"",'สุกร pivot สรุป'!L65,"")</f>
        <v/>
      </c>
      <c r="M64" s="12" t="str">
        <f>IF('สุกร pivot สรุป'!M65&lt;&gt;"",'สุกร pivot สรุป'!M65,"")</f>
        <v/>
      </c>
      <c r="N64" s="12" t="str">
        <f>IF('สุกร pivot สรุป'!N65&lt;&gt;"",'สุกร pivot สรุป'!N65,"")</f>
        <v/>
      </c>
      <c r="O64" s="12" t="str">
        <f>IF('สุกร pivot สรุป'!O65&lt;&gt;"",'สุกร pivot สรุป'!O65,"")</f>
        <v/>
      </c>
      <c r="P64" s="12" t="str">
        <f>IF('สุกร pivot สรุป'!P65&lt;&gt;"",'สุกร pivot สรุป'!P65,"")</f>
        <v/>
      </c>
      <c r="Q64" s="12" t="str">
        <f>IF('สุกร pivot สรุป'!Q65&lt;&gt;"",'สุกร pivot สรุป'!Q65,"")</f>
        <v/>
      </c>
    </row>
    <row r="65" spans="1:17">
      <c r="A65" s="9" t="str">
        <f>IF('สุกร pivot สรุป'!A66&lt;&gt;"",'สุกร pivot สรุป'!A66,"")</f>
        <v/>
      </c>
      <c r="B65" s="9" t="str">
        <f>IF('สุกร pivot สรุป'!B66&lt;&gt;"",'สุกร pivot สรุป'!B66,"")</f>
        <v/>
      </c>
      <c r="C65" s="12" t="str">
        <f>IF('สุกร pivot สรุป'!C66&lt;&gt;"",'สุกร pivot สรุป'!C66,"")</f>
        <v/>
      </c>
      <c r="D65" s="12" t="str">
        <f>IF('สุกร pivot สรุป'!D66&lt;&gt;"",'สุกร pivot สรุป'!D66,"")</f>
        <v/>
      </c>
      <c r="E65" s="12" t="str">
        <f>IF('สุกร pivot สรุป'!E66&lt;&gt;"",'สุกร pivot สรุป'!E66,"")</f>
        <v/>
      </c>
      <c r="F65" s="12" t="str">
        <f>IF('สุกร pivot สรุป'!F66&lt;&gt;"",'สุกร pivot สรุป'!F66,"")</f>
        <v/>
      </c>
      <c r="G65" s="12" t="str">
        <f>IF('สุกร pivot สรุป'!G66&lt;&gt;"",'สุกร pivot สรุป'!G66,"")</f>
        <v/>
      </c>
      <c r="H65" s="12" t="str">
        <f>IF('สุกร pivot สรุป'!H66&lt;&gt;"",'สุกร pivot สรุป'!H66,"")</f>
        <v/>
      </c>
      <c r="I65" s="12" t="str">
        <f>IF('สุกร pivot สรุป'!I66&lt;&gt;"",'สุกร pivot สรุป'!I66,"")</f>
        <v/>
      </c>
      <c r="J65" s="12" t="str">
        <f>IF('สุกร pivot สรุป'!J66&lt;&gt;"",'สุกร pivot สรุป'!J66,"")</f>
        <v/>
      </c>
      <c r="K65" s="12" t="str">
        <f>IF('สุกร pivot สรุป'!K66&lt;&gt;"",'สุกร pivot สรุป'!K66,"")</f>
        <v/>
      </c>
      <c r="L65" s="12" t="str">
        <f>IF('สุกร pivot สรุป'!L66&lt;&gt;"",'สุกร pivot สรุป'!L66,"")</f>
        <v/>
      </c>
      <c r="M65" s="12" t="str">
        <f>IF('สุกร pivot สรุป'!M66&lt;&gt;"",'สุกร pivot สรุป'!M66,"")</f>
        <v/>
      </c>
      <c r="N65" s="12" t="str">
        <f>IF('สุกร pivot สรุป'!N66&lt;&gt;"",'สุกร pivot สรุป'!N66,"")</f>
        <v/>
      </c>
      <c r="O65" s="12" t="str">
        <f>IF('สุกร pivot สรุป'!O66&lt;&gt;"",'สุกร pivot สรุป'!O66,"")</f>
        <v/>
      </c>
      <c r="P65" s="12" t="str">
        <f>IF('สุกร pivot สรุป'!P66&lt;&gt;"",'สุกร pivot สรุป'!P66,"")</f>
        <v/>
      </c>
      <c r="Q65" s="12" t="str">
        <f>IF('สุกร pivot สรุป'!Q66&lt;&gt;"",'สุกร pivot สรุป'!Q66,"")</f>
        <v/>
      </c>
    </row>
    <row r="66" spans="1:17">
      <c r="A66" s="9" t="str">
        <f>IF('สุกร pivot สรุป'!A67&lt;&gt;"",'สุกร pivot สรุป'!A67,"")</f>
        <v/>
      </c>
      <c r="B66" s="9" t="str">
        <f>IF('สุกร pivot สรุป'!B67&lt;&gt;"",'สุกร pivot สรุป'!B67,"")</f>
        <v/>
      </c>
      <c r="C66" s="12" t="str">
        <f>IF('สุกร pivot สรุป'!C67&lt;&gt;"",'สุกร pivot สรุป'!C67,"")</f>
        <v/>
      </c>
      <c r="D66" s="12" t="str">
        <f>IF('สุกร pivot สรุป'!D67&lt;&gt;"",'สุกร pivot สรุป'!D67,"")</f>
        <v/>
      </c>
      <c r="E66" s="12" t="str">
        <f>IF('สุกร pivot สรุป'!E67&lt;&gt;"",'สุกร pivot สรุป'!E67,"")</f>
        <v/>
      </c>
      <c r="F66" s="12" t="str">
        <f>IF('สุกร pivot สรุป'!F67&lt;&gt;"",'สุกร pivot สรุป'!F67,"")</f>
        <v/>
      </c>
      <c r="G66" s="12" t="str">
        <f>IF('สุกร pivot สรุป'!G67&lt;&gt;"",'สุกร pivot สรุป'!G67,"")</f>
        <v/>
      </c>
      <c r="H66" s="12" t="str">
        <f>IF('สุกร pivot สรุป'!H67&lt;&gt;"",'สุกร pivot สรุป'!H67,"")</f>
        <v/>
      </c>
      <c r="I66" s="12" t="str">
        <f>IF('สุกร pivot สรุป'!I67&lt;&gt;"",'สุกร pivot สรุป'!I67,"")</f>
        <v/>
      </c>
      <c r="J66" s="12" t="str">
        <f>IF('สุกร pivot สรุป'!J67&lt;&gt;"",'สุกร pivot สรุป'!J67,"")</f>
        <v/>
      </c>
      <c r="K66" s="12" t="str">
        <f>IF('สุกร pivot สรุป'!K67&lt;&gt;"",'สุกร pivot สรุป'!K67,"")</f>
        <v/>
      </c>
      <c r="L66" s="12" t="str">
        <f>IF('สุกร pivot สรุป'!L67&lt;&gt;"",'สุกร pivot สรุป'!L67,"")</f>
        <v/>
      </c>
      <c r="M66" s="12" t="str">
        <f>IF('สุกร pivot สรุป'!M67&lt;&gt;"",'สุกร pivot สรุป'!M67,"")</f>
        <v/>
      </c>
      <c r="N66" s="12" t="str">
        <f>IF('สุกร pivot สรุป'!N67&lt;&gt;"",'สุกร pivot สรุป'!N67,"")</f>
        <v/>
      </c>
      <c r="O66" s="12" t="str">
        <f>IF('สุกร pivot สรุป'!O67&lt;&gt;"",'สุกร pivot สรุป'!O67,"")</f>
        <v/>
      </c>
      <c r="P66" s="12" t="str">
        <f>IF('สุกร pivot สรุป'!P67&lt;&gt;"",'สุกร pivot สรุป'!P67,"")</f>
        <v/>
      </c>
      <c r="Q66" s="12" t="str">
        <f>IF('สุกร pivot สรุป'!Q67&lt;&gt;"",'สุกร pivot สรุป'!Q67,"")</f>
        <v/>
      </c>
    </row>
    <row r="67" spans="1:17">
      <c r="A67" s="9" t="str">
        <f>IF('สุกร pivot สรุป'!A68&lt;&gt;"",'สุกร pivot สรุป'!A68,"")</f>
        <v/>
      </c>
      <c r="B67" s="9" t="str">
        <f>IF('สุกร pivot สรุป'!B68&lt;&gt;"",'สุกร pivot สรุป'!B68,"")</f>
        <v/>
      </c>
      <c r="C67" s="12" t="str">
        <f>IF('สุกร pivot สรุป'!C68&lt;&gt;"",'สุกร pivot สรุป'!C68,"")</f>
        <v/>
      </c>
      <c r="D67" s="12" t="str">
        <f>IF('สุกร pivot สรุป'!D68&lt;&gt;"",'สุกร pivot สรุป'!D68,"")</f>
        <v/>
      </c>
      <c r="E67" s="12" t="str">
        <f>IF('สุกร pivot สรุป'!E68&lt;&gt;"",'สุกร pivot สรุป'!E68,"")</f>
        <v/>
      </c>
      <c r="F67" s="12" t="str">
        <f>IF('สุกร pivot สรุป'!F68&lt;&gt;"",'สุกร pivot สรุป'!F68,"")</f>
        <v/>
      </c>
      <c r="G67" s="12" t="str">
        <f>IF('สุกร pivot สรุป'!G68&lt;&gt;"",'สุกร pivot สรุป'!G68,"")</f>
        <v/>
      </c>
      <c r="H67" s="12" t="str">
        <f>IF('สุกร pivot สรุป'!H68&lt;&gt;"",'สุกร pivot สรุป'!H68,"")</f>
        <v/>
      </c>
      <c r="I67" s="12" t="str">
        <f>IF('สุกร pivot สรุป'!I68&lt;&gt;"",'สุกร pivot สรุป'!I68,"")</f>
        <v/>
      </c>
      <c r="J67" s="12" t="str">
        <f>IF('สุกร pivot สรุป'!J68&lt;&gt;"",'สุกร pivot สรุป'!J68,"")</f>
        <v/>
      </c>
      <c r="K67" s="12" t="str">
        <f>IF('สุกร pivot สรุป'!K68&lt;&gt;"",'สุกร pivot สรุป'!K68,"")</f>
        <v/>
      </c>
      <c r="L67" s="12" t="str">
        <f>IF('สุกร pivot สรุป'!L68&lt;&gt;"",'สุกร pivot สรุป'!L68,"")</f>
        <v/>
      </c>
      <c r="M67" s="12" t="str">
        <f>IF('สุกร pivot สรุป'!M68&lt;&gt;"",'สุกร pivot สรุป'!M68,"")</f>
        <v/>
      </c>
      <c r="N67" s="12" t="str">
        <f>IF('สุกร pivot สรุป'!N68&lt;&gt;"",'สุกร pivot สรุป'!N68,"")</f>
        <v/>
      </c>
      <c r="O67" s="12" t="str">
        <f>IF('สุกร pivot สรุป'!O68&lt;&gt;"",'สุกร pivot สรุป'!O68,"")</f>
        <v/>
      </c>
      <c r="P67" s="12" t="str">
        <f>IF('สุกร pivot สรุป'!P68&lt;&gt;"",'สุกร pivot สรุป'!P68,"")</f>
        <v/>
      </c>
      <c r="Q67" s="12" t="str">
        <f>IF('สุกร pivot สรุป'!Q68&lt;&gt;"",'สุกร pivot สรุป'!Q68,"")</f>
        <v/>
      </c>
    </row>
    <row r="68" spans="1:17">
      <c r="A68" s="9" t="str">
        <f>IF('สุกร pivot สรุป'!A69&lt;&gt;"",'สุกร pivot สรุป'!A69,"")</f>
        <v/>
      </c>
      <c r="B68" s="9" t="str">
        <f>IF('สุกร pivot สรุป'!B69&lt;&gt;"",'สุกร pivot สรุป'!B69,"")</f>
        <v/>
      </c>
      <c r="C68" s="12" t="str">
        <f>IF('สุกร pivot สรุป'!C69&lt;&gt;"",'สุกร pivot สรุป'!C69,"")</f>
        <v/>
      </c>
      <c r="D68" s="12" t="str">
        <f>IF('สุกร pivot สรุป'!D69&lt;&gt;"",'สุกร pivot สรุป'!D69,"")</f>
        <v/>
      </c>
      <c r="E68" s="12" t="str">
        <f>IF('สุกร pivot สรุป'!E69&lt;&gt;"",'สุกร pivot สรุป'!E69,"")</f>
        <v/>
      </c>
      <c r="F68" s="12" t="str">
        <f>IF('สุกร pivot สรุป'!F69&lt;&gt;"",'สุกร pivot สรุป'!F69,"")</f>
        <v/>
      </c>
      <c r="G68" s="12" t="str">
        <f>IF('สุกร pivot สรุป'!G69&lt;&gt;"",'สุกร pivot สรุป'!G69,"")</f>
        <v/>
      </c>
      <c r="H68" s="12" t="str">
        <f>IF('สุกร pivot สรุป'!H69&lt;&gt;"",'สุกร pivot สรุป'!H69,"")</f>
        <v/>
      </c>
      <c r="I68" s="12" t="str">
        <f>IF('สุกร pivot สรุป'!I69&lt;&gt;"",'สุกร pivot สรุป'!I69,"")</f>
        <v/>
      </c>
      <c r="J68" s="12" t="str">
        <f>IF('สุกร pivot สรุป'!J69&lt;&gt;"",'สุกร pivot สรุป'!J69,"")</f>
        <v/>
      </c>
      <c r="K68" s="12" t="str">
        <f>IF('สุกร pivot สรุป'!K69&lt;&gt;"",'สุกร pivot สรุป'!K69,"")</f>
        <v/>
      </c>
      <c r="L68" s="12" t="str">
        <f>IF('สุกร pivot สรุป'!L69&lt;&gt;"",'สุกร pivot สรุป'!L69,"")</f>
        <v/>
      </c>
      <c r="M68" s="12" t="str">
        <f>IF('สุกร pivot สรุป'!M69&lt;&gt;"",'สุกร pivot สรุป'!M69,"")</f>
        <v/>
      </c>
      <c r="N68" s="12" t="str">
        <f>IF('สุกร pivot สรุป'!N69&lt;&gt;"",'สุกร pivot สรุป'!N69,"")</f>
        <v/>
      </c>
      <c r="O68" s="12" t="str">
        <f>IF('สุกร pivot สรุป'!O69&lt;&gt;"",'สุกร pivot สรุป'!O69,"")</f>
        <v/>
      </c>
      <c r="P68" s="12" t="str">
        <f>IF('สุกร pivot สรุป'!P69&lt;&gt;"",'สุกร pivot สรุป'!P69,"")</f>
        <v/>
      </c>
      <c r="Q68" s="12" t="str">
        <f>IF('สุกร pivot สรุป'!Q69&lt;&gt;"",'สุกร pivot สรุป'!Q69,"")</f>
        <v/>
      </c>
    </row>
    <row r="69" spans="1:17">
      <c r="A69" s="9" t="str">
        <f>IF('สุกร pivot สรุป'!A70&lt;&gt;"",'สุกร pivot สรุป'!A70,"")</f>
        <v/>
      </c>
      <c r="B69" s="9" t="str">
        <f>IF('สุกร pivot สรุป'!B70&lt;&gt;"",'สุกร pivot สรุป'!B70,"")</f>
        <v/>
      </c>
      <c r="C69" s="12" t="str">
        <f>IF('สุกร pivot สรุป'!C70&lt;&gt;"",'สุกร pivot สรุป'!C70,"")</f>
        <v/>
      </c>
      <c r="D69" s="12" t="str">
        <f>IF('สุกร pivot สรุป'!D70&lt;&gt;"",'สุกร pivot สรุป'!D70,"")</f>
        <v/>
      </c>
      <c r="E69" s="12" t="str">
        <f>IF('สุกร pivot สรุป'!E70&lt;&gt;"",'สุกร pivot สรุป'!E70,"")</f>
        <v/>
      </c>
      <c r="F69" s="12" t="str">
        <f>IF('สุกร pivot สรุป'!F70&lt;&gt;"",'สุกร pivot สรุป'!F70,"")</f>
        <v/>
      </c>
      <c r="G69" s="12" t="str">
        <f>IF('สุกร pivot สรุป'!G70&lt;&gt;"",'สุกร pivot สรุป'!G70,"")</f>
        <v/>
      </c>
      <c r="H69" s="12" t="str">
        <f>IF('สุกร pivot สรุป'!H70&lt;&gt;"",'สุกร pivot สรุป'!H70,"")</f>
        <v/>
      </c>
      <c r="I69" s="12" t="str">
        <f>IF('สุกร pivot สรุป'!I70&lt;&gt;"",'สุกร pivot สรุป'!I70,"")</f>
        <v/>
      </c>
      <c r="J69" s="12" t="str">
        <f>IF('สุกร pivot สรุป'!J70&lt;&gt;"",'สุกร pivot สรุป'!J70,"")</f>
        <v/>
      </c>
      <c r="K69" s="12" t="str">
        <f>IF('สุกร pivot สรุป'!K70&lt;&gt;"",'สุกร pivot สรุป'!K70,"")</f>
        <v/>
      </c>
      <c r="L69" s="12" t="str">
        <f>IF('สุกร pivot สรุป'!L70&lt;&gt;"",'สุกร pivot สรุป'!L70,"")</f>
        <v/>
      </c>
      <c r="M69" s="12" t="str">
        <f>IF('สุกร pivot สรุป'!M70&lt;&gt;"",'สุกร pivot สรุป'!M70,"")</f>
        <v/>
      </c>
      <c r="N69" s="12" t="str">
        <f>IF('สุกร pivot สรุป'!N70&lt;&gt;"",'สุกร pivot สรุป'!N70,"")</f>
        <v/>
      </c>
      <c r="O69" s="12" t="str">
        <f>IF('สุกร pivot สรุป'!O70&lt;&gt;"",'สุกร pivot สรุป'!O70,"")</f>
        <v/>
      </c>
      <c r="P69" s="12" t="str">
        <f>IF('สุกร pivot สรุป'!P70&lt;&gt;"",'สุกร pivot สรุป'!P70,"")</f>
        <v/>
      </c>
      <c r="Q69" s="12" t="str">
        <f>IF('สุกร pivot สรุป'!Q70&lt;&gt;"",'สุกร pivot สรุป'!Q70,"")</f>
        <v/>
      </c>
    </row>
    <row r="70" spans="1:17">
      <c r="A70" s="9" t="str">
        <f>IF('สุกร pivot สรุป'!A71&lt;&gt;"",'สุกร pivot สรุป'!A71,"")</f>
        <v/>
      </c>
      <c r="B70" s="9" t="str">
        <f>IF('สุกร pivot สรุป'!B71&lt;&gt;"",'สุกร pivot สรุป'!B71,"")</f>
        <v/>
      </c>
      <c r="C70" s="12" t="str">
        <f>IF('สุกร pivot สรุป'!C71&lt;&gt;"",'สุกร pivot สรุป'!C71,"")</f>
        <v/>
      </c>
      <c r="D70" s="12" t="str">
        <f>IF('สุกร pivot สรุป'!D71&lt;&gt;"",'สุกร pivot สรุป'!D71,"")</f>
        <v/>
      </c>
      <c r="E70" s="12" t="str">
        <f>IF('สุกร pivot สรุป'!E71&lt;&gt;"",'สุกร pivot สรุป'!E71,"")</f>
        <v/>
      </c>
      <c r="F70" s="12" t="str">
        <f>IF('สุกร pivot สรุป'!F71&lt;&gt;"",'สุกร pivot สรุป'!F71,"")</f>
        <v/>
      </c>
      <c r="G70" s="12" t="str">
        <f>IF('สุกร pivot สรุป'!G71&lt;&gt;"",'สุกร pivot สรุป'!G71,"")</f>
        <v/>
      </c>
      <c r="H70" s="12" t="str">
        <f>IF('สุกร pivot สรุป'!H71&lt;&gt;"",'สุกร pivot สรุป'!H71,"")</f>
        <v/>
      </c>
      <c r="I70" s="12" t="str">
        <f>IF('สุกร pivot สรุป'!I71&lt;&gt;"",'สุกร pivot สรุป'!I71,"")</f>
        <v/>
      </c>
      <c r="J70" s="12" t="str">
        <f>IF('สุกร pivot สรุป'!J71&lt;&gt;"",'สุกร pivot สรุป'!J71,"")</f>
        <v/>
      </c>
      <c r="K70" s="12" t="str">
        <f>IF('สุกร pivot สรุป'!K71&lt;&gt;"",'สุกร pivot สรุป'!K71,"")</f>
        <v/>
      </c>
      <c r="L70" s="12" t="str">
        <f>IF('สุกร pivot สรุป'!L71&lt;&gt;"",'สุกร pivot สรุป'!L71,"")</f>
        <v/>
      </c>
      <c r="M70" s="12" t="str">
        <f>IF('สุกร pivot สรุป'!M71&lt;&gt;"",'สุกร pivot สรุป'!M71,"")</f>
        <v/>
      </c>
      <c r="N70" s="12" t="str">
        <f>IF('สุกร pivot สรุป'!N71&lt;&gt;"",'สุกร pivot สรุป'!N71,"")</f>
        <v/>
      </c>
      <c r="O70" s="12" t="str">
        <f>IF('สุกร pivot สรุป'!O71&lt;&gt;"",'สุกร pivot สรุป'!O71,"")</f>
        <v/>
      </c>
      <c r="P70" s="12" t="str">
        <f>IF('สุกร pivot สรุป'!P71&lt;&gt;"",'สุกร pivot สรุป'!P71,"")</f>
        <v/>
      </c>
      <c r="Q70" s="12" t="str">
        <f>IF('สุกร pivot สรุป'!Q71&lt;&gt;"",'สุกร pivot สรุป'!Q71,"")</f>
        <v/>
      </c>
    </row>
    <row r="71" spans="1:17">
      <c r="A71" s="9" t="str">
        <f>IF('สุกร pivot สรุป'!A72&lt;&gt;"",'สุกร pivot สรุป'!A72,"")</f>
        <v/>
      </c>
      <c r="B71" s="9" t="str">
        <f>IF('สุกร pivot สรุป'!B72&lt;&gt;"",'สุกร pivot สรุป'!B72,"")</f>
        <v/>
      </c>
      <c r="C71" s="12" t="str">
        <f>IF('สุกร pivot สรุป'!C72&lt;&gt;"",'สุกร pivot สรุป'!C72,"")</f>
        <v/>
      </c>
      <c r="D71" s="12" t="str">
        <f>IF('สุกร pivot สรุป'!D72&lt;&gt;"",'สุกร pivot สรุป'!D72,"")</f>
        <v/>
      </c>
      <c r="E71" s="12" t="str">
        <f>IF('สุกร pivot สรุป'!E72&lt;&gt;"",'สุกร pivot สรุป'!E72,"")</f>
        <v/>
      </c>
      <c r="F71" s="12" t="str">
        <f>IF('สุกร pivot สรุป'!F72&lt;&gt;"",'สุกร pivot สรุป'!F72,"")</f>
        <v/>
      </c>
      <c r="G71" s="12" t="str">
        <f>IF('สุกร pivot สรุป'!G72&lt;&gt;"",'สุกร pivot สรุป'!G72,"")</f>
        <v/>
      </c>
      <c r="H71" s="12" t="str">
        <f>IF('สุกร pivot สรุป'!H72&lt;&gt;"",'สุกร pivot สรุป'!H72,"")</f>
        <v/>
      </c>
      <c r="I71" s="12" t="str">
        <f>IF('สุกร pivot สรุป'!I72&lt;&gt;"",'สุกร pivot สรุป'!I72,"")</f>
        <v/>
      </c>
      <c r="J71" s="12" t="str">
        <f>IF('สุกร pivot สรุป'!J72&lt;&gt;"",'สุกร pivot สรุป'!J72,"")</f>
        <v/>
      </c>
      <c r="K71" s="12" t="str">
        <f>IF('สุกร pivot สรุป'!K72&lt;&gt;"",'สุกร pivot สรุป'!K72,"")</f>
        <v/>
      </c>
      <c r="L71" s="12" t="str">
        <f>IF('สุกร pivot สรุป'!L72&lt;&gt;"",'สุกร pivot สรุป'!L72,"")</f>
        <v/>
      </c>
      <c r="M71" s="12" t="str">
        <f>IF('สุกร pivot สรุป'!M72&lt;&gt;"",'สุกร pivot สรุป'!M72,"")</f>
        <v/>
      </c>
      <c r="N71" s="12" t="str">
        <f>IF('สุกร pivot สรุป'!N72&lt;&gt;"",'สุกร pivot สรุป'!N72,"")</f>
        <v/>
      </c>
      <c r="O71" s="12" t="str">
        <f>IF('สุกร pivot สรุป'!O72&lt;&gt;"",'สุกร pivot สรุป'!O72,"")</f>
        <v/>
      </c>
      <c r="P71" s="12" t="str">
        <f>IF('สุกร pivot สรุป'!P72&lt;&gt;"",'สุกร pivot สรุป'!P72,"")</f>
        <v/>
      </c>
      <c r="Q71" s="12" t="str">
        <f>IF('สุกร pivot สรุป'!Q72&lt;&gt;"",'สุกร pivot สรุป'!Q72,"")</f>
        <v/>
      </c>
    </row>
    <row r="72" spans="1:17">
      <c r="A72" s="9" t="str">
        <f>IF('สุกร pivot สรุป'!A73&lt;&gt;"",'สุกร pivot สรุป'!A73,"")</f>
        <v/>
      </c>
      <c r="B72" s="9" t="str">
        <f>IF('สุกร pivot สรุป'!B73&lt;&gt;"",'สุกร pivot สรุป'!B73,"")</f>
        <v/>
      </c>
      <c r="C72" s="12" t="str">
        <f>IF('สุกร pivot สรุป'!C73&lt;&gt;"",'สุกร pivot สรุป'!C73,"")</f>
        <v/>
      </c>
      <c r="D72" s="12" t="str">
        <f>IF('สุกร pivot สรุป'!D73&lt;&gt;"",'สุกร pivot สรุป'!D73,"")</f>
        <v/>
      </c>
      <c r="E72" s="12" t="str">
        <f>IF('สุกร pivot สรุป'!E73&lt;&gt;"",'สุกร pivot สรุป'!E73,"")</f>
        <v/>
      </c>
      <c r="F72" s="12" t="str">
        <f>IF('สุกร pivot สรุป'!F73&lt;&gt;"",'สุกร pivot สรุป'!F73,"")</f>
        <v/>
      </c>
      <c r="G72" s="12" t="str">
        <f>IF('สุกร pivot สรุป'!G73&lt;&gt;"",'สุกร pivot สรุป'!G73,"")</f>
        <v/>
      </c>
      <c r="H72" s="12" t="str">
        <f>IF('สุกร pivot สรุป'!H73&lt;&gt;"",'สุกร pivot สรุป'!H73,"")</f>
        <v/>
      </c>
      <c r="I72" s="12" t="str">
        <f>IF('สุกร pivot สรุป'!I73&lt;&gt;"",'สุกร pivot สรุป'!I73,"")</f>
        <v/>
      </c>
      <c r="J72" s="12" t="str">
        <f>IF('สุกร pivot สรุป'!J73&lt;&gt;"",'สุกร pivot สรุป'!J73,"")</f>
        <v/>
      </c>
      <c r="K72" s="12" t="str">
        <f>IF('สุกร pivot สรุป'!K73&lt;&gt;"",'สุกร pivot สรุป'!K73,"")</f>
        <v/>
      </c>
      <c r="L72" s="12" t="str">
        <f>IF('สุกร pivot สรุป'!L73&lt;&gt;"",'สุกร pivot สรุป'!L73,"")</f>
        <v/>
      </c>
      <c r="M72" s="12" t="str">
        <f>IF('สุกร pivot สรุป'!M73&lt;&gt;"",'สุกร pivot สรุป'!M73,"")</f>
        <v/>
      </c>
      <c r="N72" s="12" t="str">
        <f>IF('สุกร pivot สรุป'!N73&lt;&gt;"",'สุกร pivot สรุป'!N73,"")</f>
        <v/>
      </c>
      <c r="O72" s="12" t="str">
        <f>IF('สุกร pivot สรุป'!O73&lt;&gt;"",'สุกร pivot สรุป'!O73,"")</f>
        <v/>
      </c>
      <c r="P72" s="12" t="str">
        <f>IF('สุกร pivot สรุป'!P73&lt;&gt;"",'สุกร pivot สรุป'!P73,"")</f>
        <v/>
      </c>
      <c r="Q72" s="12" t="str">
        <f>IF('สุกร pivot สรุป'!Q73&lt;&gt;"",'สุกร pivot สรุป'!Q73,"")</f>
        <v/>
      </c>
    </row>
    <row r="73" spans="1:17">
      <c r="A73" s="9" t="str">
        <f>IF('สุกร pivot สรุป'!A74&lt;&gt;"",'สุกร pivot สรุป'!A74,"")</f>
        <v/>
      </c>
      <c r="B73" s="9" t="str">
        <f>IF('สุกร pivot สรุป'!B74&lt;&gt;"",'สุกร pivot สรุป'!B74,"")</f>
        <v/>
      </c>
      <c r="C73" s="12" t="str">
        <f>IF('สุกร pivot สรุป'!C74&lt;&gt;"",'สุกร pivot สรุป'!C74,"")</f>
        <v/>
      </c>
      <c r="D73" s="12" t="str">
        <f>IF('สุกร pivot สรุป'!D74&lt;&gt;"",'สุกร pivot สรุป'!D74,"")</f>
        <v/>
      </c>
      <c r="E73" s="12" t="str">
        <f>IF('สุกร pivot สรุป'!E74&lt;&gt;"",'สุกร pivot สรุป'!E74,"")</f>
        <v/>
      </c>
      <c r="F73" s="12" t="str">
        <f>IF('สุกร pivot สรุป'!F74&lt;&gt;"",'สุกร pivot สรุป'!F74,"")</f>
        <v/>
      </c>
      <c r="G73" s="12" t="str">
        <f>IF('สุกร pivot สรุป'!G74&lt;&gt;"",'สุกร pivot สรุป'!G74,"")</f>
        <v/>
      </c>
      <c r="H73" s="12" t="str">
        <f>IF('สุกร pivot สรุป'!H74&lt;&gt;"",'สุกร pivot สรุป'!H74,"")</f>
        <v/>
      </c>
      <c r="I73" s="12" t="str">
        <f>IF('สุกร pivot สรุป'!I74&lt;&gt;"",'สุกร pivot สรุป'!I74,"")</f>
        <v/>
      </c>
      <c r="J73" s="12" t="str">
        <f>IF('สุกร pivot สรุป'!J74&lt;&gt;"",'สุกร pivot สรุป'!J74,"")</f>
        <v/>
      </c>
      <c r="K73" s="12" t="str">
        <f>IF('สุกร pivot สรุป'!K74&lt;&gt;"",'สุกร pivot สรุป'!K74,"")</f>
        <v/>
      </c>
      <c r="L73" s="12" t="str">
        <f>IF('สุกร pivot สรุป'!L74&lt;&gt;"",'สุกร pivot สรุป'!L74,"")</f>
        <v/>
      </c>
      <c r="M73" s="12" t="str">
        <f>IF('สุกร pivot สรุป'!M74&lt;&gt;"",'สุกร pivot สรุป'!M74,"")</f>
        <v/>
      </c>
      <c r="N73" s="12" t="str">
        <f>IF('สุกร pivot สรุป'!N74&lt;&gt;"",'สุกร pivot สรุป'!N74,"")</f>
        <v/>
      </c>
      <c r="O73" s="12" t="str">
        <f>IF('สุกร pivot สรุป'!O74&lt;&gt;"",'สุกร pivot สรุป'!O74,"")</f>
        <v/>
      </c>
      <c r="P73" s="12" t="str">
        <f>IF('สุกร pivot สรุป'!P74&lt;&gt;"",'สุกร pivot สรุป'!P74,"")</f>
        <v/>
      </c>
      <c r="Q73" s="12" t="str">
        <f>IF('สุกร pivot สรุป'!Q74&lt;&gt;"",'สุกร pivot สรุป'!Q74,"")</f>
        <v/>
      </c>
    </row>
    <row r="74" spans="1:17">
      <c r="A74" s="9" t="str">
        <f>IF('สุกร pivot สรุป'!A75&lt;&gt;"",'สุกร pivot สรุป'!A75,"")</f>
        <v/>
      </c>
      <c r="B74" s="9" t="str">
        <f>IF('สุกร pivot สรุป'!B75&lt;&gt;"",'สุกร pivot สรุป'!B75,"")</f>
        <v/>
      </c>
      <c r="C74" s="12" t="str">
        <f>IF('สุกร pivot สรุป'!C75&lt;&gt;"",'สุกร pivot สรุป'!C75,"")</f>
        <v/>
      </c>
      <c r="D74" s="12" t="str">
        <f>IF('สุกร pivot สรุป'!D75&lt;&gt;"",'สุกร pivot สรุป'!D75,"")</f>
        <v/>
      </c>
      <c r="E74" s="12" t="str">
        <f>IF('สุกร pivot สรุป'!E75&lt;&gt;"",'สุกร pivot สรุป'!E75,"")</f>
        <v/>
      </c>
      <c r="F74" s="12" t="str">
        <f>IF('สุกร pivot สรุป'!F75&lt;&gt;"",'สุกร pivot สรุป'!F75,"")</f>
        <v/>
      </c>
      <c r="G74" s="12" t="str">
        <f>IF('สุกร pivot สรุป'!G75&lt;&gt;"",'สุกร pivot สรุป'!G75,"")</f>
        <v/>
      </c>
      <c r="H74" s="12" t="str">
        <f>IF('สุกร pivot สรุป'!H75&lt;&gt;"",'สุกร pivot สรุป'!H75,"")</f>
        <v/>
      </c>
      <c r="I74" s="12" t="str">
        <f>IF('สุกร pivot สรุป'!I75&lt;&gt;"",'สุกร pivot สรุป'!I75,"")</f>
        <v/>
      </c>
      <c r="J74" s="12" t="str">
        <f>IF('สุกร pivot สรุป'!J75&lt;&gt;"",'สุกร pivot สรุป'!J75,"")</f>
        <v/>
      </c>
      <c r="K74" s="12" t="str">
        <f>IF('สุกร pivot สรุป'!K75&lt;&gt;"",'สุกร pivot สรุป'!K75,"")</f>
        <v/>
      </c>
      <c r="L74" s="12" t="str">
        <f>IF('สุกร pivot สรุป'!L75&lt;&gt;"",'สุกร pivot สรุป'!L75,"")</f>
        <v/>
      </c>
      <c r="M74" s="12" t="str">
        <f>IF('สุกร pivot สรุป'!M75&lt;&gt;"",'สุกร pivot สรุป'!M75,"")</f>
        <v/>
      </c>
      <c r="N74" s="12" t="str">
        <f>IF('สุกร pivot สรุป'!N75&lt;&gt;"",'สุกร pivot สรุป'!N75,"")</f>
        <v/>
      </c>
      <c r="O74" s="12" t="str">
        <f>IF('สุกร pivot สรุป'!O75&lt;&gt;"",'สุกร pivot สรุป'!O75,"")</f>
        <v/>
      </c>
      <c r="P74" s="12" t="str">
        <f>IF('สุกร pivot สรุป'!P75&lt;&gt;"",'สุกร pivot สรุป'!P75,"")</f>
        <v/>
      </c>
      <c r="Q74" s="12" t="str">
        <f>IF('สุกร pivot สรุป'!Q75&lt;&gt;"",'สุกร pivot สรุป'!Q75,"")</f>
        <v/>
      </c>
    </row>
    <row r="75" spans="1:17">
      <c r="A75" s="9" t="str">
        <f>IF('สุกร pivot สรุป'!A76&lt;&gt;"",'สุกร pivot สรุป'!A76,"")</f>
        <v/>
      </c>
      <c r="B75" s="9" t="str">
        <f>IF('สุกร pivot สรุป'!B76&lt;&gt;"",'สุกร pivot สรุป'!B76,"")</f>
        <v/>
      </c>
      <c r="C75" s="12" t="str">
        <f>IF('สุกร pivot สรุป'!C76&lt;&gt;"",'สุกร pivot สรุป'!C76,"")</f>
        <v/>
      </c>
      <c r="D75" s="12" t="str">
        <f>IF('สุกร pivot สรุป'!D76&lt;&gt;"",'สุกร pivot สรุป'!D76,"")</f>
        <v/>
      </c>
      <c r="E75" s="12" t="str">
        <f>IF('สุกร pivot สรุป'!E76&lt;&gt;"",'สุกร pivot สรุป'!E76,"")</f>
        <v/>
      </c>
      <c r="F75" s="12" t="str">
        <f>IF('สุกร pivot สรุป'!F76&lt;&gt;"",'สุกร pivot สรุป'!F76,"")</f>
        <v/>
      </c>
      <c r="G75" s="12" t="str">
        <f>IF('สุกร pivot สรุป'!G76&lt;&gt;"",'สุกร pivot สรุป'!G76,"")</f>
        <v/>
      </c>
      <c r="H75" s="12" t="str">
        <f>IF('สุกร pivot สรุป'!H76&lt;&gt;"",'สุกร pivot สรุป'!H76,"")</f>
        <v/>
      </c>
      <c r="I75" s="12" t="str">
        <f>IF('สุกร pivot สรุป'!I76&lt;&gt;"",'สุกร pivot สรุป'!I76,"")</f>
        <v/>
      </c>
      <c r="J75" s="12" t="str">
        <f>IF('สุกร pivot สรุป'!J76&lt;&gt;"",'สุกร pivot สรุป'!J76,"")</f>
        <v/>
      </c>
      <c r="K75" s="12" t="str">
        <f>IF('สุกร pivot สรุป'!K76&lt;&gt;"",'สุกร pivot สรุป'!K76,"")</f>
        <v/>
      </c>
      <c r="L75" s="12" t="str">
        <f>IF('สุกร pivot สรุป'!L76&lt;&gt;"",'สุกร pivot สรุป'!L76,"")</f>
        <v/>
      </c>
      <c r="M75" s="12" t="str">
        <f>IF('สุกร pivot สรุป'!M76&lt;&gt;"",'สุกร pivot สรุป'!M76,"")</f>
        <v/>
      </c>
      <c r="N75" s="12" t="str">
        <f>IF('สุกร pivot สรุป'!N76&lt;&gt;"",'สุกร pivot สรุป'!N76,"")</f>
        <v/>
      </c>
      <c r="O75" s="12" t="str">
        <f>IF('สุกร pivot สรุป'!O76&lt;&gt;"",'สุกร pivot สรุป'!O76,"")</f>
        <v/>
      </c>
      <c r="P75" s="12" t="str">
        <f>IF('สุกร pivot สรุป'!P76&lt;&gt;"",'สุกร pivot สรุป'!P76,"")</f>
        <v/>
      </c>
      <c r="Q75" s="12" t="str">
        <f>IF('สุกร pivot สรุป'!Q76&lt;&gt;"",'สุกร pivot สรุป'!Q76,"")</f>
        <v/>
      </c>
    </row>
    <row r="76" spans="1:17">
      <c r="A76" s="9" t="str">
        <f>IF('สุกร pivot สรุป'!A77&lt;&gt;"",'สุกร pivot สรุป'!A77,"")</f>
        <v/>
      </c>
      <c r="B76" s="9" t="str">
        <f>IF('สุกร pivot สรุป'!B77&lt;&gt;"",'สุกร pivot สรุป'!B77,"")</f>
        <v/>
      </c>
      <c r="C76" s="12" t="str">
        <f>IF('สุกร pivot สรุป'!C77&lt;&gt;"",'สุกร pivot สรุป'!C77,"")</f>
        <v/>
      </c>
      <c r="D76" s="12" t="str">
        <f>IF('สุกร pivot สรุป'!D77&lt;&gt;"",'สุกร pivot สรุป'!D77,"")</f>
        <v/>
      </c>
      <c r="E76" s="12" t="str">
        <f>IF('สุกร pivot สรุป'!E77&lt;&gt;"",'สุกร pivot สรุป'!E77,"")</f>
        <v/>
      </c>
      <c r="F76" s="12" t="str">
        <f>IF('สุกร pivot สรุป'!F77&lt;&gt;"",'สุกร pivot สรุป'!F77,"")</f>
        <v/>
      </c>
      <c r="G76" s="12" t="str">
        <f>IF('สุกร pivot สรุป'!G77&lt;&gt;"",'สุกร pivot สรุป'!G77,"")</f>
        <v/>
      </c>
      <c r="H76" s="12" t="str">
        <f>IF('สุกร pivot สรุป'!H77&lt;&gt;"",'สุกร pivot สรุป'!H77,"")</f>
        <v/>
      </c>
      <c r="I76" s="12" t="str">
        <f>IF('สุกร pivot สรุป'!I77&lt;&gt;"",'สุกร pivot สรุป'!I77,"")</f>
        <v/>
      </c>
      <c r="J76" s="12" t="str">
        <f>IF('สุกร pivot สรุป'!J77&lt;&gt;"",'สุกร pivot สรุป'!J77,"")</f>
        <v/>
      </c>
      <c r="K76" s="12" t="str">
        <f>IF('สุกร pivot สรุป'!K77&lt;&gt;"",'สุกร pivot สรุป'!K77,"")</f>
        <v/>
      </c>
      <c r="L76" s="12" t="str">
        <f>IF('สุกร pivot สรุป'!L77&lt;&gt;"",'สุกร pivot สรุป'!L77,"")</f>
        <v/>
      </c>
      <c r="M76" s="12" t="str">
        <f>IF('สุกร pivot สรุป'!M77&lt;&gt;"",'สุกร pivot สรุป'!M77,"")</f>
        <v/>
      </c>
      <c r="N76" s="12" t="str">
        <f>IF('สุกร pivot สรุป'!N77&lt;&gt;"",'สุกร pivot สรุป'!N77,"")</f>
        <v/>
      </c>
      <c r="O76" s="12" t="str">
        <f>IF('สุกร pivot สรุป'!O77&lt;&gt;"",'สุกร pivot สรุป'!O77,"")</f>
        <v/>
      </c>
      <c r="P76" s="12" t="str">
        <f>IF('สุกร pivot สรุป'!P77&lt;&gt;"",'สุกร pivot สรุป'!P77,"")</f>
        <v/>
      </c>
      <c r="Q76" s="12" t="str">
        <f>IF('สุกร pivot สรุป'!Q77&lt;&gt;"",'สุกร pivot สรุป'!Q77,"")</f>
        <v/>
      </c>
    </row>
    <row r="77" spans="1:17">
      <c r="A77" s="9" t="str">
        <f>IF('สุกร pivot สรุป'!A78&lt;&gt;"",'สุกร pivot สรุป'!A78,"")</f>
        <v/>
      </c>
      <c r="B77" s="9" t="str">
        <f>IF('สุกร pivot สรุป'!B78&lt;&gt;"",'สุกร pivot สรุป'!B78,"")</f>
        <v/>
      </c>
      <c r="C77" s="12" t="str">
        <f>IF('สุกร pivot สรุป'!C78&lt;&gt;"",'สุกร pivot สรุป'!C78,"")</f>
        <v/>
      </c>
      <c r="D77" s="12" t="str">
        <f>IF('สุกร pivot สรุป'!D78&lt;&gt;"",'สุกร pivot สรุป'!D78,"")</f>
        <v/>
      </c>
      <c r="E77" s="12" t="str">
        <f>IF('สุกร pivot สรุป'!E78&lt;&gt;"",'สุกร pivot สรุป'!E78,"")</f>
        <v/>
      </c>
      <c r="F77" s="12" t="str">
        <f>IF('สุกร pivot สรุป'!F78&lt;&gt;"",'สุกร pivot สรุป'!F78,"")</f>
        <v/>
      </c>
      <c r="G77" s="12" t="str">
        <f>IF('สุกร pivot สรุป'!G78&lt;&gt;"",'สุกร pivot สรุป'!G78,"")</f>
        <v/>
      </c>
      <c r="H77" s="12" t="str">
        <f>IF('สุกร pivot สรุป'!H78&lt;&gt;"",'สุกร pivot สรุป'!H78,"")</f>
        <v/>
      </c>
      <c r="I77" s="12" t="str">
        <f>IF('สุกร pivot สรุป'!I78&lt;&gt;"",'สุกร pivot สรุป'!I78,"")</f>
        <v/>
      </c>
      <c r="J77" s="12" t="str">
        <f>IF('สุกร pivot สรุป'!J78&lt;&gt;"",'สุกร pivot สรุป'!J78,"")</f>
        <v/>
      </c>
      <c r="K77" s="12" t="str">
        <f>IF('สุกร pivot สรุป'!K78&lt;&gt;"",'สุกร pivot สรุป'!K78,"")</f>
        <v/>
      </c>
      <c r="L77" s="12" t="str">
        <f>IF('สุกร pivot สรุป'!L78&lt;&gt;"",'สุกร pivot สรุป'!L78,"")</f>
        <v/>
      </c>
      <c r="M77" s="12" t="str">
        <f>IF('สุกร pivot สรุป'!M78&lt;&gt;"",'สุกร pivot สรุป'!M78,"")</f>
        <v/>
      </c>
      <c r="N77" s="12" t="str">
        <f>IF('สุกร pivot สรุป'!N78&lt;&gt;"",'สุกร pivot สรุป'!N78,"")</f>
        <v/>
      </c>
      <c r="O77" s="12" t="str">
        <f>IF('สุกร pivot สรุป'!O78&lt;&gt;"",'สุกร pivot สรุป'!O78,"")</f>
        <v/>
      </c>
      <c r="P77" s="12" t="str">
        <f>IF('สุกร pivot สรุป'!P78&lt;&gt;"",'สุกร pivot สรุป'!P78,"")</f>
        <v/>
      </c>
      <c r="Q77" s="12" t="str">
        <f>IF('สุกร pivot สรุป'!Q78&lt;&gt;"",'สุกร pivot สรุป'!Q78,"")</f>
        <v/>
      </c>
    </row>
    <row r="78" spans="1:17">
      <c r="A78" s="9" t="str">
        <f>IF('สุกร pivot สรุป'!A79&lt;&gt;"",'สุกร pivot สรุป'!A79,"")</f>
        <v/>
      </c>
      <c r="B78" s="9" t="str">
        <f>IF('สุกร pivot สรุป'!B79&lt;&gt;"",'สุกร pivot สรุป'!B79,"")</f>
        <v/>
      </c>
      <c r="C78" s="12" t="str">
        <f>IF('สุกร pivot สรุป'!C79&lt;&gt;"",'สุกร pivot สรุป'!C79,"")</f>
        <v/>
      </c>
      <c r="D78" s="12" t="str">
        <f>IF('สุกร pivot สรุป'!D79&lt;&gt;"",'สุกร pivot สรุป'!D79,"")</f>
        <v/>
      </c>
      <c r="E78" s="12" t="str">
        <f>IF('สุกร pivot สรุป'!E79&lt;&gt;"",'สุกร pivot สรุป'!E79,"")</f>
        <v/>
      </c>
      <c r="F78" s="12" t="str">
        <f>IF('สุกร pivot สรุป'!F79&lt;&gt;"",'สุกร pivot สรุป'!F79,"")</f>
        <v/>
      </c>
      <c r="G78" s="12" t="str">
        <f>IF('สุกร pivot สรุป'!G79&lt;&gt;"",'สุกร pivot สรุป'!G79,"")</f>
        <v/>
      </c>
      <c r="H78" s="12" t="str">
        <f>IF('สุกร pivot สรุป'!H79&lt;&gt;"",'สุกร pivot สรุป'!H79,"")</f>
        <v/>
      </c>
      <c r="I78" s="12" t="str">
        <f>IF('สุกร pivot สรุป'!I79&lt;&gt;"",'สุกร pivot สรุป'!I79,"")</f>
        <v/>
      </c>
      <c r="J78" s="12" t="str">
        <f>IF('สุกร pivot สรุป'!J79&lt;&gt;"",'สุกร pivot สรุป'!J79,"")</f>
        <v/>
      </c>
      <c r="K78" s="12" t="str">
        <f>IF('สุกร pivot สรุป'!K79&lt;&gt;"",'สุกร pivot สรุป'!K79,"")</f>
        <v/>
      </c>
      <c r="L78" s="12" t="str">
        <f>IF('สุกร pivot สรุป'!L79&lt;&gt;"",'สุกร pivot สรุป'!L79,"")</f>
        <v/>
      </c>
      <c r="M78" s="12" t="str">
        <f>IF('สุกร pivot สรุป'!M79&lt;&gt;"",'สุกร pivot สรุป'!M79,"")</f>
        <v/>
      </c>
      <c r="N78" s="12" t="str">
        <f>IF('สุกร pivot สรุป'!N79&lt;&gt;"",'สุกร pivot สรุป'!N79,"")</f>
        <v/>
      </c>
      <c r="O78" s="12" t="str">
        <f>IF('สุกร pivot สรุป'!O79&lt;&gt;"",'สุกร pivot สรุป'!O79,"")</f>
        <v/>
      </c>
      <c r="P78" s="12" t="str">
        <f>IF('สุกร pivot สรุป'!P79&lt;&gt;"",'สุกร pivot สรุป'!P79,"")</f>
        <v/>
      </c>
      <c r="Q78" s="12" t="str">
        <f>IF('สุกร pivot สรุป'!Q79&lt;&gt;"",'สุกร pivot สรุป'!Q79,"")</f>
        <v/>
      </c>
    </row>
    <row r="79" spans="1:17">
      <c r="A79" s="9" t="str">
        <f>IF('สุกร pivot สรุป'!A80&lt;&gt;"",'สุกร pivot สรุป'!A80,"")</f>
        <v/>
      </c>
      <c r="B79" s="9" t="str">
        <f>IF('สุกร pivot สรุป'!B80&lt;&gt;"",'สุกร pivot สรุป'!B80,"")</f>
        <v/>
      </c>
      <c r="C79" s="12" t="str">
        <f>IF('สุกร pivot สรุป'!C80&lt;&gt;"",'สุกร pivot สรุป'!C80,"")</f>
        <v/>
      </c>
      <c r="D79" s="12" t="str">
        <f>IF('สุกร pivot สรุป'!D80&lt;&gt;"",'สุกร pivot สรุป'!D80,"")</f>
        <v/>
      </c>
      <c r="E79" s="12" t="str">
        <f>IF('สุกร pivot สรุป'!E80&lt;&gt;"",'สุกร pivot สรุป'!E80,"")</f>
        <v/>
      </c>
      <c r="F79" s="12" t="str">
        <f>IF('สุกร pivot สรุป'!F80&lt;&gt;"",'สุกร pivot สรุป'!F80,"")</f>
        <v/>
      </c>
      <c r="G79" s="12" t="str">
        <f>IF('สุกร pivot สรุป'!G80&lt;&gt;"",'สุกร pivot สรุป'!G80,"")</f>
        <v/>
      </c>
      <c r="H79" s="12" t="str">
        <f>IF('สุกร pivot สรุป'!H80&lt;&gt;"",'สุกร pivot สรุป'!H80,"")</f>
        <v/>
      </c>
      <c r="I79" s="12" t="str">
        <f>IF('สุกร pivot สรุป'!I80&lt;&gt;"",'สุกร pivot สรุป'!I80,"")</f>
        <v/>
      </c>
      <c r="J79" s="12" t="str">
        <f>IF('สุกร pivot สรุป'!J80&lt;&gt;"",'สุกร pivot สรุป'!J80,"")</f>
        <v/>
      </c>
      <c r="K79" s="12" t="str">
        <f>IF('สุกร pivot สรุป'!K80&lt;&gt;"",'สุกร pivot สรุป'!K80,"")</f>
        <v/>
      </c>
      <c r="L79" s="12" t="str">
        <f>IF('สุกร pivot สรุป'!L80&lt;&gt;"",'สุกร pivot สรุป'!L80,"")</f>
        <v/>
      </c>
      <c r="M79" s="12" t="str">
        <f>IF('สุกร pivot สรุป'!M80&lt;&gt;"",'สุกร pivot สรุป'!M80,"")</f>
        <v/>
      </c>
      <c r="N79" s="12" t="str">
        <f>IF('สุกร pivot สรุป'!N80&lt;&gt;"",'สุกร pivot สรุป'!N80,"")</f>
        <v/>
      </c>
      <c r="O79" s="12" t="str">
        <f>IF('สุกร pivot สรุป'!O80&lt;&gt;"",'สุกร pivot สรุป'!O80,"")</f>
        <v/>
      </c>
      <c r="P79" s="12" t="str">
        <f>IF('สุกร pivot สรุป'!P80&lt;&gt;"",'สุกร pivot สรุป'!P80,"")</f>
        <v/>
      </c>
      <c r="Q79" s="12" t="str">
        <f>IF('สุกร pivot สรุป'!Q80&lt;&gt;"",'สุกร pivot สรุป'!Q80,"")</f>
        <v/>
      </c>
    </row>
    <row r="80" spans="1:17">
      <c r="A80" s="9" t="str">
        <f>IF('สุกร pivot สรุป'!A81&lt;&gt;"",'สุกร pivot สรุป'!A81,"")</f>
        <v/>
      </c>
      <c r="B80" s="9" t="str">
        <f>IF('สุกร pivot สรุป'!B81&lt;&gt;"",'สุกร pivot สรุป'!B81,"")</f>
        <v/>
      </c>
      <c r="C80" s="12" t="str">
        <f>IF('สุกร pivot สรุป'!C81&lt;&gt;"",'สุกร pivot สรุป'!C81,"")</f>
        <v/>
      </c>
      <c r="D80" s="12" t="str">
        <f>IF('สุกร pivot สรุป'!D81&lt;&gt;"",'สุกร pivot สรุป'!D81,"")</f>
        <v/>
      </c>
      <c r="E80" s="12" t="str">
        <f>IF('สุกร pivot สรุป'!E81&lt;&gt;"",'สุกร pivot สรุป'!E81,"")</f>
        <v/>
      </c>
      <c r="F80" s="12" t="str">
        <f>IF('สุกร pivot สรุป'!F81&lt;&gt;"",'สุกร pivot สรุป'!F81,"")</f>
        <v/>
      </c>
      <c r="G80" s="12" t="str">
        <f>IF('สุกร pivot สรุป'!G81&lt;&gt;"",'สุกร pivot สรุป'!G81,"")</f>
        <v/>
      </c>
      <c r="H80" s="12" t="str">
        <f>IF('สุกร pivot สรุป'!H81&lt;&gt;"",'สุกร pivot สรุป'!H81,"")</f>
        <v/>
      </c>
      <c r="I80" s="12" t="str">
        <f>IF('สุกร pivot สรุป'!I81&lt;&gt;"",'สุกร pivot สรุป'!I81,"")</f>
        <v/>
      </c>
      <c r="J80" s="12" t="str">
        <f>IF('สุกร pivot สรุป'!J81&lt;&gt;"",'สุกร pivot สรุป'!J81,"")</f>
        <v/>
      </c>
      <c r="K80" s="12" t="str">
        <f>IF('สุกร pivot สรุป'!K81&lt;&gt;"",'สุกร pivot สรุป'!K81,"")</f>
        <v/>
      </c>
      <c r="L80" s="12" t="str">
        <f>IF('สุกร pivot สรุป'!L81&lt;&gt;"",'สุกร pivot สรุป'!L81,"")</f>
        <v/>
      </c>
      <c r="M80" s="12" t="str">
        <f>IF('สุกร pivot สรุป'!M81&lt;&gt;"",'สุกร pivot สรุป'!M81,"")</f>
        <v/>
      </c>
      <c r="N80" s="12" t="str">
        <f>IF('สุกร pivot สรุป'!N81&lt;&gt;"",'สุกร pivot สรุป'!N81,"")</f>
        <v/>
      </c>
      <c r="O80" s="12" t="str">
        <f>IF('สุกร pivot สรุป'!O81&lt;&gt;"",'สุกร pivot สรุป'!O81,"")</f>
        <v/>
      </c>
      <c r="P80" s="12" t="str">
        <f>IF('สุกร pivot สรุป'!P81&lt;&gt;"",'สุกร pivot สรุป'!P81,"")</f>
        <v/>
      </c>
      <c r="Q80" s="12" t="str">
        <f>IF('สุกร pivot สรุป'!Q81&lt;&gt;"",'สุกร pivot สรุป'!Q81,"")</f>
        <v/>
      </c>
    </row>
    <row r="81" spans="1:17">
      <c r="A81" s="9" t="str">
        <f>IF('สุกร pivot สรุป'!A82&lt;&gt;"",'สุกร pivot สรุป'!A82,"")</f>
        <v/>
      </c>
      <c r="B81" s="9" t="str">
        <f>IF('สุกร pivot สรุป'!B82&lt;&gt;"",'สุกร pivot สรุป'!B82,"")</f>
        <v/>
      </c>
      <c r="C81" s="12" t="str">
        <f>IF('สุกร pivot สรุป'!C82&lt;&gt;"",'สุกร pivot สรุป'!C82,"")</f>
        <v/>
      </c>
      <c r="D81" s="12" t="str">
        <f>IF('สุกร pivot สรุป'!D82&lt;&gt;"",'สุกร pivot สรุป'!D82,"")</f>
        <v/>
      </c>
      <c r="E81" s="12" t="str">
        <f>IF('สุกร pivot สรุป'!E82&lt;&gt;"",'สุกร pivot สรุป'!E82,"")</f>
        <v/>
      </c>
      <c r="F81" s="12" t="str">
        <f>IF('สุกร pivot สรุป'!F82&lt;&gt;"",'สุกร pivot สรุป'!F82,"")</f>
        <v/>
      </c>
      <c r="G81" s="12" t="str">
        <f>IF('สุกร pivot สรุป'!G82&lt;&gt;"",'สุกร pivot สรุป'!G82,"")</f>
        <v/>
      </c>
      <c r="H81" s="12" t="str">
        <f>IF('สุกร pivot สรุป'!H82&lt;&gt;"",'สุกร pivot สรุป'!H82,"")</f>
        <v/>
      </c>
      <c r="I81" s="12" t="str">
        <f>IF('สุกร pivot สรุป'!I82&lt;&gt;"",'สุกร pivot สรุป'!I82,"")</f>
        <v/>
      </c>
      <c r="J81" s="12" t="str">
        <f>IF('สุกร pivot สรุป'!J82&lt;&gt;"",'สุกร pivot สรุป'!J82,"")</f>
        <v/>
      </c>
      <c r="K81" s="12" t="str">
        <f>IF('สุกร pivot สรุป'!K82&lt;&gt;"",'สุกร pivot สรุป'!K82,"")</f>
        <v/>
      </c>
      <c r="L81" s="12" t="str">
        <f>IF('สุกร pivot สรุป'!L82&lt;&gt;"",'สุกร pivot สรุป'!L82,"")</f>
        <v/>
      </c>
      <c r="M81" s="12" t="str">
        <f>IF('สุกร pivot สรุป'!M82&lt;&gt;"",'สุกร pivot สรุป'!M82,"")</f>
        <v/>
      </c>
      <c r="N81" s="12" t="str">
        <f>IF('สุกร pivot สรุป'!N82&lt;&gt;"",'สุกร pivot สรุป'!N82,"")</f>
        <v/>
      </c>
      <c r="O81" s="12" t="str">
        <f>IF('สุกร pivot สรุป'!O82&lt;&gt;"",'สุกร pivot สรุป'!O82,"")</f>
        <v/>
      </c>
      <c r="P81" s="12" t="str">
        <f>IF('สุกร pivot สรุป'!P82&lt;&gt;"",'สุกร pivot สรุป'!P82,"")</f>
        <v/>
      </c>
      <c r="Q81" s="12" t="str">
        <f>IF('สุกร pivot สรุป'!Q82&lt;&gt;"",'สุกร pivot สรุป'!Q82,"")</f>
        <v/>
      </c>
    </row>
    <row r="82" spans="1:17">
      <c r="A82" s="9" t="str">
        <f>IF('สุกร pivot สรุป'!A83&lt;&gt;"",'สุกร pivot สรุป'!A83,"")</f>
        <v/>
      </c>
      <c r="B82" s="9" t="str">
        <f>IF('สุกร pivot สรุป'!B83&lt;&gt;"",'สุกร pivot สรุป'!B83,"")</f>
        <v/>
      </c>
      <c r="C82" s="12" t="str">
        <f>IF('สุกร pivot สรุป'!C83&lt;&gt;"",'สุกร pivot สรุป'!C83,"")</f>
        <v/>
      </c>
      <c r="D82" s="12" t="str">
        <f>IF('สุกร pivot สรุป'!D83&lt;&gt;"",'สุกร pivot สรุป'!D83,"")</f>
        <v/>
      </c>
      <c r="E82" s="12" t="str">
        <f>IF('สุกร pivot สรุป'!E83&lt;&gt;"",'สุกร pivot สรุป'!E83,"")</f>
        <v/>
      </c>
      <c r="F82" s="12" t="str">
        <f>IF('สุกร pivot สรุป'!F83&lt;&gt;"",'สุกร pivot สรุป'!F83,"")</f>
        <v/>
      </c>
      <c r="G82" s="12" t="str">
        <f>IF('สุกร pivot สรุป'!G83&lt;&gt;"",'สุกร pivot สรุป'!G83,"")</f>
        <v/>
      </c>
      <c r="H82" s="12" t="str">
        <f>IF('สุกร pivot สรุป'!H83&lt;&gt;"",'สุกร pivot สรุป'!H83,"")</f>
        <v/>
      </c>
      <c r="I82" s="12" t="str">
        <f>IF('สุกร pivot สรุป'!I83&lt;&gt;"",'สุกร pivot สรุป'!I83,"")</f>
        <v/>
      </c>
      <c r="J82" s="12" t="str">
        <f>IF('สุกร pivot สรุป'!J83&lt;&gt;"",'สุกร pivot สรุป'!J83,"")</f>
        <v/>
      </c>
      <c r="K82" s="12" t="str">
        <f>IF('สุกร pivot สรุป'!K83&lt;&gt;"",'สุกร pivot สรุป'!K83,"")</f>
        <v/>
      </c>
      <c r="L82" s="12" t="str">
        <f>IF('สุกร pivot สรุป'!L83&lt;&gt;"",'สุกร pivot สรุป'!L83,"")</f>
        <v/>
      </c>
      <c r="M82" s="12" t="str">
        <f>IF('สุกร pivot สรุป'!M83&lt;&gt;"",'สุกร pivot สรุป'!M83,"")</f>
        <v/>
      </c>
      <c r="N82" s="12" t="str">
        <f>IF('สุกร pivot สรุป'!N83&lt;&gt;"",'สุกร pivot สรุป'!N83,"")</f>
        <v/>
      </c>
      <c r="O82" s="12" t="str">
        <f>IF('สุกร pivot สรุป'!O83&lt;&gt;"",'สุกร pivot สรุป'!O83,"")</f>
        <v/>
      </c>
      <c r="P82" s="12" t="str">
        <f>IF('สุกร pivot สรุป'!P83&lt;&gt;"",'สุกร pivot สรุป'!P83,"")</f>
        <v/>
      </c>
      <c r="Q82" s="12" t="str">
        <f>IF('สุกร pivot สรุป'!Q83&lt;&gt;"",'สุกร pivot สรุป'!Q83,"")</f>
        <v/>
      </c>
    </row>
    <row r="83" spans="1:17">
      <c r="A83" s="9" t="str">
        <f>IF('สุกร pivot สรุป'!A84&lt;&gt;"",'สุกร pivot สรุป'!A84,"")</f>
        <v/>
      </c>
      <c r="B83" s="9" t="str">
        <f>IF('สุกร pivot สรุป'!B84&lt;&gt;"",'สุกร pivot สรุป'!B84,"")</f>
        <v/>
      </c>
      <c r="C83" s="12" t="str">
        <f>IF('สุกร pivot สรุป'!C84&lt;&gt;"",'สุกร pivot สรุป'!C84,"")</f>
        <v/>
      </c>
      <c r="D83" s="12" t="str">
        <f>IF('สุกร pivot สรุป'!D84&lt;&gt;"",'สุกร pivot สรุป'!D84,"")</f>
        <v/>
      </c>
      <c r="E83" s="12" t="str">
        <f>IF('สุกร pivot สรุป'!E84&lt;&gt;"",'สุกร pivot สรุป'!E84,"")</f>
        <v/>
      </c>
      <c r="F83" s="12" t="str">
        <f>IF('สุกร pivot สรุป'!F84&lt;&gt;"",'สุกร pivot สรุป'!F84,"")</f>
        <v/>
      </c>
      <c r="G83" s="12" t="str">
        <f>IF('สุกร pivot สรุป'!G84&lt;&gt;"",'สุกร pivot สรุป'!G84,"")</f>
        <v/>
      </c>
      <c r="H83" s="12" t="str">
        <f>IF('สุกร pivot สรุป'!H84&lt;&gt;"",'สุกร pivot สรุป'!H84,"")</f>
        <v/>
      </c>
      <c r="I83" s="12" t="str">
        <f>IF('สุกร pivot สรุป'!I84&lt;&gt;"",'สุกร pivot สรุป'!I84,"")</f>
        <v/>
      </c>
      <c r="J83" s="12" t="str">
        <f>IF('สุกร pivot สรุป'!J84&lt;&gt;"",'สุกร pivot สรุป'!J84,"")</f>
        <v/>
      </c>
      <c r="K83" s="12" t="str">
        <f>IF('สุกร pivot สรุป'!K84&lt;&gt;"",'สุกร pivot สรุป'!K84,"")</f>
        <v/>
      </c>
      <c r="L83" s="12" t="str">
        <f>IF('สุกร pivot สรุป'!L84&lt;&gt;"",'สุกร pivot สรุป'!L84,"")</f>
        <v/>
      </c>
      <c r="M83" s="12" t="str">
        <f>IF('สุกร pivot สรุป'!M84&lt;&gt;"",'สุกร pivot สรุป'!M84,"")</f>
        <v/>
      </c>
      <c r="N83" s="12" t="str">
        <f>IF('สุกร pivot สรุป'!N84&lt;&gt;"",'สุกร pivot สรุป'!N84,"")</f>
        <v/>
      </c>
      <c r="O83" s="12" t="str">
        <f>IF('สุกร pivot สรุป'!O84&lt;&gt;"",'สุกร pivot สรุป'!O84,"")</f>
        <v/>
      </c>
      <c r="P83" s="12" t="str">
        <f>IF('สุกร pivot สรุป'!P84&lt;&gt;"",'สุกร pivot สรุป'!P84,"")</f>
        <v/>
      </c>
      <c r="Q83" s="12" t="str">
        <f>IF('สุกร pivot สรุป'!Q84&lt;&gt;"",'สุกร pivot สรุป'!Q84,"")</f>
        <v/>
      </c>
    </row>
    <row r="84" spans="1:17">
      <c r="A84" s="9" t="str">
        <f>IF('สุกร pivot สรุป'!A85&lt;&gt;"",'สุกร pivot สรุป'!A85,"")</f>
        <v/>
      </c>
      <c r="B84" s="9" t="str">
        <f>IF('สุกร pivot สรุป'!B85&lt;&gt;"",'สุกร pivot สรุป'!B85,"")</f>
        <v/>
      </c>
      <c r="C84" s="12" t="str">
        <f>IF('สุกร pivot สรุป'!C85&lt;&gt;"",'สุกร pivot สรุป'!C85,"")</f>
        <v/>
      </c>
      <c r="D84" s="12" t="str">
        <f>IF('สุกร pivot สรุป'!D85&lt;&gt;"",'สุกร pivot สรุป'!D85,"")</f>
        <v/>
      </c>
      <c r="E84" s="12" t="str">
        <f>IF('สุกร pivot สรุป'!E85&lt;&gt;"",'สุกร pivot สรุป'!E85,"")</f>
        <v/>
      </c>
      <c r="F84" s="12" t="str">
        <f>IF('สุกร pivot สรุป'!F85&lt;&gt;"",'สุกร pivot สรุป'!F85,"")</f>
        <v/>
      </c>
      <c r="G84" s="12" t="str">
        <f>IF('สุกร pivot สรุป'!G85&lt;&gt;"",'สุกร pivot สรุป'!G85,"")</f>
        <v/>
      </c>
      <c r="H84" s="12" t="str">
        <f>IF('สุกร pivot สรุป'!H85&lt;&gt;"",'สุกร pivot สรุป'!H85,"")</f>
        <v/>
      </c>
      <c r="I84" s="12" t="str">
        <f>IF('สุกร pivot สรุป'!I85&lt;&gt;"",'สุกร pivot สรุป'!I85,"")</f>
        <v/>
      </c>
      <c r="J84" s="12" t="str">
        <f>IF('สุกร pivot สรุป'!J85&lt;&gt;"",'สุกร pivot สรุป'!J85,"")</f>
        <v/>
      </c>
      <c r="K84" s="12" t="str">
        <f>IF('สุกร pivot สรุป'!K85&lt;&gt;"",'สุกร pivot สรุป'!K85,"")</f>
        <v/>
      </c>
      <c r="L84" s="12" t="str">
        <f>IF('สุกร pivot สรุป'!L85&lt;&gt;"",'สุกร pivot สรุป'!L85,"")</f>
        <v/>
      </c>
      <c r="M84" s="12" t="str">
        <f>IF('สุกร pivot สรุป'!M85&lt;&gt;"",'สุกร pivot สรุป'!M85,"")</f>
        <v/>
      </c>
      <c r="N84" s="12" t="str">
        <f>IF('สุกร pivot สรุป'!N85&lt;&gt;"",'สุกร pivot สรุป'!N85,"")</f>
        <v/>
      </c>
      <c r="O84" s="12" t="str">
        <f>IF('สุกร pivot สรุป'!O85&lt;&gt;"",'สุกร pivot สรุป'!O85,"")</f>
        <v/>
      </c>
      <c r="P84" s="12" t="str">
        <f>IF('สุกร pivot สรุป'!P85&lt;&gt;"",'สุกร pivot สรุป'!P85,"")</f>
        <v/>
      </c>
      <c r="Q84" s="12" t="str">
        <f>IF('สุกร pivot สรุป'!Q85&lt;&gt;"",'สุกร pivot สรุป'!Q85,"")</f>
        <v/>
      </c>
    </row>
    <row r="85" spans="1:17">
      <c r="A85" s="9" t="str">
        <f>IF('สุกร pivot สรุป'!A86&lt;&gt;"",'สุกร pivot สรุป'!A86,"")</f>
        <v/>
      </c>
      <c r="B85" s="9" t="str">
        <f>IF('สุกร pivot สรุป'!B86&lt;&gt;"",'สุกร pivot สรุป'!B86,"")</f>
        <v/>
      </c>
      <c r="C85" s="12" t="str">
        <f>IF('สุกร pivot สรุป'!C86&lt;&gt;"",'สุกร pivot สรุป'!C86,"")</f>
        <v/>
      </c>
      <c r="D85" s="12" t="str">
        <f>IF('สุกร pivot สรุป'!D86&lt;&gt;"",'สุกร pivot สรุป'!D86,"")</f>
        <v/>
      </c>
      <c r="E85" s="12" t="str">
        <f>IF('สุกร pivot สรุป'!E86&lt;&gt;"",'สุกร pivot สรุป'!E86,"")</f>
        <v/>
      </c>
      <c r="F85" s="12" t="str">
        <f>IF('สุกร pivot สรุป'!F86&lt;&gt;"",'สุกร pivot สรุป'!F86,"")</f>
        <v/>
      </c>
      <c r="G85" s="12" t="str">
        <f>IF('สุกร pivot สรุป'!G86&lt;&gt;"",'สุกร pivot สรุป'!G86,"")</f>
        <v/>
      </c>
      <c r="H85" s="12" t="str">
        <f>IF('สุกร pivot สรุป'!H86&lt;&gt;"",'สุกร pivot สรุป'!H86,"")</f>
        <v/>
      </c>
      <c r="I85" s="12" t="str">
        <f>IF('สุกร pivot สรุป'!I86&lt;&gt;"",'สุกร pivot สรุป'!I86,"")</f>
        <v/>
      </c>
      <c r="J85" s="12" t="str">
        <f>IF('สุกร pivot สรุป'!J86&lt;&gt;"",'สุกร pivot สรุป'!J86,"")</f>
        <v/>
      </c>
      <c r="K85" s="12" t="str">
        <f>IF('สุกร pivot สรุป'!K86&lt;&gt;"",'สุกร pivot สรุป'!K86,"")</f>
        <v/>
      </c>
      <c r="L85" s="12" t="str">
        <f>IF('สุกร pivot สรุป'!L86&lt;&gt;"",'สุกร pivot สรุป'!L86,"")</f>
        <v/>
      </c>
      <c r="M85" s="12" t="str">
        <f>IF('สุกร pivot สรุป'!M86&lt;&gt;"",'สุกร pivot สรุป'!M86,"")</f>
        <v/>
      </c>
      <c r="N85" s="12" t="str">
        <f>IF('สุกร pivot สรุป'!N86&lt;&gt;"",'สุกร pivot สรุป'!N86,"")</f>
        <v/>
      </c>
      <c r="O85" s="12" t="str">
        <f>IF('สุกร pivot สรุป'!O86&lt;&gt;"",'สุกร pivot สรุป'!O86,"")</f>
        <v/>
      </c>
      <c r="P85" s="12" t="str">
        <f>IF('สุกร pivot สรุป'!P86&lt;&gt;"",'สุกร pivot สรุป'!P86,"")</f>
        <v/>
      </c>
      <c r="Q85" s="12" t="str">
        <f>IF('สุกร pivot สรุป'!Q86&lt;&gt;"",'สุกร pivot สรุป'!Q86,"")</f>
        <v/>
      </c>
    </row>
    <row r="86" spans="1:17">
      <c r="A86" s="9" t="str">
        <f>IF('สุกร pivot สรุป'!A87&lt;&gt;"",'สุกร pivot สรุป'!A87,"")</f>
        <v/>
      </c>
      <c r="B86" s="9" t="str">
        <f>IF('สุกร pivot สรุป'!B87&lt;&gt;"",'สุกร pivot สรุป'!B87,"")</f>
        <v/>
      </c>
      <c r="C86" s="12" t="str">
        <f>IF('สุกร pivot สรุป'!C87&lt;&gt;"",'สุกร pivot สรุป'!C87,"")</f>
        <v/>
      </c>
      <c r="D86" s="12" t="str">
        <f>IF('สุกร pivot สรุป'!D87&lt;&gt;"",'สุกร pivot สรุป'!D87,"")</f>
        <v/>
      </c>
      <c r="E86" s="12" t="str">
        <f>IF('สุกร pivot สรุป'!E87&lt;&gt;"",'สุกร pivot สรุป'!E87,"")</f>
        <v/>
      </c>
      <c r="F86" s="12" t="str">
        <f>IF('สุกร pivot สรุป'!F87&lt;&gt;"",'สุกร pivot สรุป'!F87,"")</f>
        <v/>
      </c>
      <c r="G86" s="12" t="str">
        <f>IF('สุกร pivot สรุป'!G87&lt;&gt;"",'สุกร pivot สรุป'!G87,"")</f>
        <v/>
      </c>
      <c r="H86" s="12" t="str">
        <f>IF('สุกร pivot สรุป'!H87&lt;&gt;"",'สุกร pivot สรุป'!H87,"")</f>
        <v/>
      </c>
      <c r="I86" s="12" t="str">
        <f>IF('สุกร pivot สรุป'!I87&lt;&gt;"",'สุกร pivot สรุป'!I87,"")</f>
        <v/>
      </c>
      <c r="J86" s="12" t="str">
        <f>IF('สุกร pivot สรุป'!J87&lt;&gt;"",'สุกร pivot สรุป'!J87,"")</f>
        <v/>
      </c>
      <c r="K86" s="12" t="str">
        <f>IF('สุกร pivot สรุป'!K87&lt;&gt;"",'สุกร pivot สรุป'!K87,"")</f>
        <v/>
      </c>
      <c r="L86" s="12" t="str">
        <f>IF('สุกร pivot สรุป'!L87&lt;&gt;"",'สุกร pivot สรุป'!L87,"")</f>
        <v/>
      </c>
      <c r="M86" s="12" t="str">
        <f>IF('สุกร pivot สรุป'!M87&lt;&gt;"",'สุกร pivot สรุป'!M87,"")</f>
        <v/>
      </c>
      <c r="N86" s="12" t="str">
        <f>IF('สุกร pivot สรุป'!N87&lt;&gt;"",'สุกร pivot สรุป'!N87,"")</f>
        <v/>
      </c>
      <c r="O86" s="12" t="str">
        <f>IF('สุกร pivot สรุป'!O87&lt;&gt;"",'สุกร pivot สรุป'!O87,"")</f>
        <v/>
      </c>
      <c r="P86" s="12" t="str">
        <f>IF('สุกร pivot สรุป'!P87&lt;&gt;"",'สุกร pivot สรุป'!P87,"")</f>
        <v/>
      </c>
      <c r="Q86" s="12" t="str">
        <f>IF('สุกร pivot สรุป'!Q87&lt;&gt;"",'สุกร pivot สรุป'!Q87,"")</f>
        <v/>
      </c>
    </row>
    <row r="87" spans="1:17">
      <c r="A87" s="9" t="str">
        <f>IF('สุกร pivot สรุป'!A88&lt;&gt;"",'สุกร pivot สรุป'!A88,"")</f>
        <v/>
      </c>
      <c r="B87" s="9" t="str">
        <f>IF('สุกร pivot สรุป'!B88&lt;&gt;"",'สุกร pivot สรุป'!B88,"")</f>
        <v/>
      </c>
      <c r="C87" s="12" t="str">
        <f>IF('สุกร pivot สรุป'!C88&lt;&gt;"",'สุกร pivot สรุป'!C88,"")</f>
        <v/>
      </c>
      <c r="D87" s="12" t="str">
        <f>IF('สุกร pivot สรุป'!D88&lt;&gt;"",'สุกร pivot สรุป'!D88,"")</f>
        <v/>
      </c>
      <c r="E87" s="12" t="str">
        <f>IF('สุกร pivot สรุป'!E88&lt;&gt;"",'สุกร pivot สรุป'!E88,"")</f>
        <v/>
      </c>
      <c r="F87" s="12" t="str">
        <f>IF('สุกร pivot สรุป'!F88&lt;&gt;"",'สุกร pivot สรุป'!F88,"")</f>
        <v/>
      </c>
      <c r="G87" s="12" t="str">
        <f>IF('สุกร pivot สรุป'!G88&lt;&gt;"",'สุกร pivot สรุป'!G88,"")</f>
        <v/>
      </c>
      <c r="H87" s="12" t="str">
        <f>IF('สุกร pivot สรุป'!H88&lt;&gt;"",'สุกร pivot สรุป'!H88,"")</f>
        <v/>
      </c>
      <c r="I87" s="12" t="str">
        <f>IF('สุกร pivot สรุป'!I88&lt;&gt;"",'สุกร pivot สรุป'!I88,"")</f>
        <v/>
      </c>
      <c r="J87" s="12" t="str">
        <f>IF('สุกร pivot สรุป'!J88&lt;&gt;"",'สุกร pivot สรุป'!J88,"")</f>
        <v/>
      </c>
      <c r="K87" s="12" t="str">
        <f>IF('สุกร pivot สรุป'!K88&lt;&gt;"",'สุกร pivot สรุป'!K88,"")</f>
        <v/>
      </c>
      <c r="L87" s="12" t="str">
        <f>IF('สุกร pivot สรุป'!L88&lt;&gt;"",'สุกร pivot สรุป'!L88,"")</f>
        <v/>
      </c>
      <c r="M87" s="12" t="str">
        <f>IF('สุกร pivot สรุป'!M88&lt;&gt;"",'สุกร pivot สรุป'!M88,"")</f>
        <v/>
      </c>
      <c r="N87" s="12" t="str">
        <f>IF('สุกร pivot สรุป'!N88&lt;&gt;"",'สุกร pivot สรุป'!N88,"")</f>
        <v/>
      </c>
      <c r="O87" s="12" t="str">
        <f>IF('สุกร pivot สรุป'!O88&lt;&gt;"",'สุกร pivot สรุป'!O88,"")</f>
        <v/>
      </c>
      <c r="P87" s="12" t="str">
        <f>IF('สุกร pivot สรุป'!P88&lt;&gt;"",'สุกร pivot สรุป'!P88,"")</f>
        <v/>
      </c>
      <c r="Q87" s="12" t="str">
        <f>IF('สุกร pivot สรุป'!Q88&lt;&gt;"",'สุกร pivot สรุป'!Q88,"")</f>
        <v/>
      </c>
    </row>
    <row r="88" spans="1:17">
      <c r="A88" s="9" t="str">
        <f>IF('สุกร pivot สรุป'!A89&lt;&gt;"",'สุกร pivot สรุป'!A89,"")</f>
        <v/>
      </c>
      <c r="B88" s="9" t="str">
        <f>IF('สุกร pivot สรุป'!B89&lt;&gt;"",'สุกร pivot สรุป'!B89,"")</f>
        <v/>
      </c>
      <c r="C88" s="12" t="str">
        <f>IF('สุกร pivot สรุป'!C89&lt;&gt;"",'สุกร pivot สรุป'!C89,"")</f>
        <v/>
      </c>
      <c r="D88" s="12" t="str">
        <f>IF('สุกร pivot สรุป'!D89&lt;&gt;"",'สุกร pivot สรุป'!D89,"")</f>
        <v/>
      </c>
      <c r="E88" s="12" t="str">
        <f>IF('สุกร pivot สรุป'!E89&lt;&gt;"",'สุกร pivot สรุป'!E89,"")</f>
        <v/>
      </c>
      <c r="F88" s="12" t="str">
        <f>IF('สุกร pivot สรุป'!F89&lt;&gt;"",'สุกร pivot สรุป'!F89,"")</f>
        <v/>
      </c>
      <c r="G88" s="12" t="str">
        <f>IF('สุกร pivot สรุป'!G89&lt;&gt;"",'สุกร pivot สรุป'!G89,"")</f>
        <v/>
      </c>
      <c r="H88" s="12" t="str">
        <f>IF('สุกร pivot สรุป'!H89&lt;&gt;"",'สุกร pivot สรุป'!H89,"")</f>
        <v/>
      </c>
      <c r="I88" s="12" t="str">
        <f>IF('สุกร pivot สรุป'!I89&lt;&gt;"",'สุกร pivot สรุป'!I89,"")</f>
        <v/>
      </c>
      <c r="J88" s="12" t="str">
        <f>IF('สุกร pivot สรุป'!J89&lt;&gt;"",'สุกร pivot สรุป'!J89,"")</f>
        <v/>
      </c>
      <c r="K88" s="12" t="str">
        <f>IF('สุกร pivot สรุป'!K89&lt;&gt;"",'สุกร pivot สรุป'!K89,"")</f>
        <v/>
      </c>
      <c r="L88" s="12" t="str">
        <f>IF('สุกร pivot สรุป'!L89&lt;&gt;"",'สุกร pivot สรุป'!L89,"")</f>
        <v/>
      </c>
      <c r="M88" s="12" t="str">
        <f>IF('สุกร pivot สรุป'!M89&lt;&gt;"",'สุกร pivot สรุป'!M89,"")</f>
        <v/>
      </c>
      <c r="N88" s="12" t="str">
        <f>IF('สุกร pivot สรุป'!N89&lt;&gt;"",'สุกร pivot สรุป'!N89,"")</f>
        <v/>
      </c>
      <c r="O88" s="12" t="str">
        <f>IF('สุกร pivot สรุป'!O89&lt;&gt;"",'สุกร pivot สรุป'!O89,"")</f>
        <v/>
      </c>
      <c r="P88" s="12" t="str">
        <f>IF('สุกร pivot สรุป'!P89&lt;&gt;"",'สุกร pivot สรุป'!P89,"")</f>
        <v/>
      </c>
      <c r="Q88" s="12" t="str">
        <f>IF('สุกร pivot สรุป'!Q89&lt;&gt;"",'สุกร pivot สรุป'!Q89,"")</f>
        <v/>
      </c>
    </row>
    <row r="89" spans="1:17">
      <c r="A89" s="9" t="str">
        <f>IF('สุกร pivot สรุป'!A90&lt;&gt;"",'สุกร pivot สรุป'!A90,"")</f>
        <v/>
      </c>
      <c r="B89" s="9" t="str">
        <f>IF('สุกร pivot สรุป'!B90&lt;&gt;"",'สุกร pivot สรุป'!B90,"")</f>
        <v/>
      </c>
      <c r="C89" s="12" t="str">
        <f>IF('สุกร pivot สรุป'!C90&lt;&gt;"",'สุกร pivot สรุป'!C90,"")</f>
        <v/>
      </c>
      <c r="D89" s="12" t="str">
        <f>IF('สุกร pivot สรุป'!D90&lt;&gt;"",'สุกร pivot สรุป'!D90,"")</f>
        <v/>
      </c>
      <c r="E89" s="12" t="str">
        <f>IF('สุกร pivot สรุป'!E90&lt;&gt;"",'สุกร pivot สรุป'!E90,"")</f>
        <v/>
      </c>
      <c r="F89" s="12" t="str">
        <f>IF('สุกร pivot สรุป'!F90&lt;&gt;"",'สุกร pivot สรุป'!F90,"")</f>
        <v/>
      </c>
      <c r="G89" s="12" t="str">
        <f>IF('สุกร pivot สรุป'!G90&lt;&gt;"",'สุกร pivot สรุป'!G90,"")</f>
        <v/>
      </c>
      <c r="H89" s="12" t="str">
        <f>IF('สุกร pivot สรุป'!H90&lt;&gt;"",'สุกร pivot สรุป'!H90,"")</f>
        <v/>
      </c>
      <c r="I89" s="12" t="str">
        <f>IF('สุกร pivot สรุป'!I90&lt;&gt;"",'สุกร pivot สรุป'!I90,"")</f>
        <v/>
      </c>
      <c r="J89" s="12" t="str">
        <f>IF('สุกร pivot สรุป'!J90&lt;&gt;"",'สุกร pivot สรุป'!J90,"")</f>
        <v/>
      </c>
      <c r="K89" s="12" t="str">
        <f>IF('สุกร pivot สรุป'!K90&lt;&gt;"",'สุกร pivot สรุป'!K90,"")</f>
        <v/>
      </c>
      <c r="L89" s="12" t="str">
        <f>IF('สุกร pivot สรุป'!L90&lt;&gt;"",'สุกร pivot สรุป'!L90,"")</f>
        <v/>
      </c>
      <c r="M89" s="12" t="str">
        <f>IF('สุกร pivot สรุป'!M90&lt;&gt;"",'สุกร pivot สรุป'!M90,"")</f>
        <v/>
      </c>
      <c r="N89" s="12" t="str">
        <f>IF('สุกร pivot สรุป'!N90&lt;&gt;"",'สุกร pivot สรุป'!N90,"")</f>
        <v/>
      </c>
      <c r="O89" s="12" t="str">
        <f>IF('สุกร pivot สรุป'!O90&lt;&gt;"",'สุกร pivot สรุป'!O90,"")</f>
        <v/>
      </c>
      <c r="P89" s="12" t="str">
        <f>IF('สุกร pivot สรุป'!P90&lt;&gt;"",'สุกร pivot สรุป'!P90,"")</f>
        <v/>
      </c>
      <c r="Q89" s="12" t="str">
        <f>IF('สุกร pivot สรุป'!Q90&lt;&gt;"",'สุกร pivot สรุป'!Q90,"")</f>
        <v/>
      </c>
    </row>
    <row r="90" spans="1:17">
      <c r="A90" s="9" t="str">
        <f>IF('สุกร pivot สรุป'!A91&lt;&gt;"",'สุกร pivot สรุป'!A91,"")</f>
        <v/>
      </c>
      <c r="B90" s="9" t="str">
        <f>IF('สุกร pivot สรุป'!B91&lt;&gt;"",'สุกร pivot สรุป'!B91,"")</f>
        <v/>
      </c>
      <c r="C90" s="12" t="str">
        <f>IF('สุกร pivot สรุป'!C91&lt;&gt;"",'สุกร pivot สรุป'!C91,"")</f>
        <v/>
      </c>
      <c r="D90" s="12" t="str">
        <f>IF('สุกร pivot สรุป'!D91&lt;&gt;"",'สุกร pivot สรุป'!D91,"")</f>
        <v/>
      </c>
      <c r="E90" s="12" t="str">
        <f>IF('สุกร pivot สรุป'!E91&lt;&gt;"",'สุกร pivot สรุป'!E91,"")</f>
        <v/>
      </c>
      <c r="F90" s="12" t="str">
        <f>IF('สุกร pivot สรุป'!F91&lt;&gt;"",'สุกร pivot สรุป'!F91,"")</f>
        <v/>
      </c>
      <c r="G90" s="12" t="str">
        <f>IF('สุกร pivot สรุป'!G91&lt;&gt;"",'สุกร pivot สรุป'!G91,"")</f>
        <v/>
      </c>
      <c r="H90" s="12" t="str">
        <f>IF('สุกร pivot สรุป'!H91&lt;&gt;"",'สุกร pivot สรุป'!H91,"")</f>
        <v/>
      </c>
      <c r="I90" s="12" t="str">
        <f>IF('สุกร pivot สรุป'!I91&lt;&gt;"",'สุกร pivot สรุป'!I91,"")</f>
        <v/>
      </c>
      <c r="J90" s="12" t="str">
        <f>IF('สุกร pivot สรุป'!J91&lt;&gt;"",'สุกร pivot สรุป'!J91,"")</f>
        <v/>
      </c>
      <c r="K90" s="12" t="str">
        <f>IF('สุกร pivot สรุป'!K91&lt;&gt;"",'สุกร pivot สรุป'!K91,"")</f>
        <v/>
      </c>
      <c r="L90" s="12" t="str">
        <f>IF('สุกร pivot สรุป'!L91&lt;&gt;"",'สุกร pivot สรุป'!L91,"")</f>
        <v/>
      </c>
      <c r="M90" s="12" t="str">
        <f>IF('สุกร pivot สรุป'!M91&lt;&gt;"",'สุกร pivot สรุป'!M91,"")</f>
        <v/>
      </c>
      <c r="N90" s="12" t="str">
        <f>IF('สุกร pivot สรุป'!N91&lt;&gt;"",'สุกร pivot สรุป'!N91,"")</f>
        <v/>
      </c>
      <c r="O90" s="12" t="str">
        <f>IF('สุกร pivot สรุป'!O91&lt;&gt;"",'สุกร pivot สรุป'!O91,"")</f>
        <v/>
      </c>
      <c r="P90" s="12" t="str">
        <f>IF('สุกร pivot สรุป'!P91&lt;&gt;"",'สุกร pivot สรุป'!P91,"")</f>
        <v/>
      </c>
      <c r="Q90" s="12" t="str">
        <f>IF('สุกร pivot สรุป'!Q91&lt;&gt;"",'สุกร pivot สรุป'!Q91,"")</f>
        <v/>
      </c>
    </row>
    <row r="91" spans="1:17">
      <c r="A91" s="9" t="str">
        <f>IF('สุกร pivot สรุป'!A92&lt;&gt;"",'สุกร pivot สรุป'!A92,"")</f>
        <v/>
      </c>
      <c r="B91" s="9" t="str">
        <f>IF('สุกร pivot สรุป'!B92&lt;&gt;"",'สุกร pivot สรุป'!B92,"")</f>
        <v/>
      </c>
      <c r="C91" s="12" t="str">
        <f>IF('สุกร pivot สรุป'!C92&lt;&gt;"",'สุกร pivot สรุป'!C92,"")</f>
        <v/>
      </c>
      <c r="D91" s="12" t="str">
        <f>IF('สุกร pivot สรุป'!D92&lt;&gt;"",'สุกร pivot สรุป'!D92,"")</f>
        <v/>
      </c>
      <c r="E91" s="12" t="str">
        <f>IF('สุกร pivot สรุป'!E92&lt;&gt;"",'สุกร pivot สรุป'!E92,"")</f>
        <v/>
      </c>
      <c r="F91" s="12" t="str">
        <f>IF('สุกร pivot สรุป'!F92&lt;&gt;"",'สุกร pivot สรุป'!F92,"")</f>
        <v/>
      </c>
      <c r="G91" s="12" t="str">
        <f>IF('สุกร pivot สรุป'!G92&lt;&gt;"",'สุกร pivot สรุป'!G92,"")</f>
        <v/>
      </c>
      <c r="H91" s="12" t="str">
        <f>IF('สุกร pivot สรุป'!H92&lt;&gt;"",'สุกร pivot สรุป'!H92,"")</f>
        <v/>
      </c>
      <c r="I91" s="12" t="str">
        <f>IF('สุกร pivot สรุป'!I92&lt;&gt;"",'สุกร pivot สรุป'!I92,"")</f>
        <v/>
      </c>
      <c r="J91" s="12" t="str">
        <f>IF('สุกร pivot สรุป'!J92&lt;&gt;"",'สุกร pivot สรุป'!J92,"")</f>
        <v/>
      </c>
      <c r="K91" s="12" t="str">
        <f>IF('สุกร pivot สรุป'!K92&lt;&gt;"",'สุกร pivot สรุป'!K92,"")</f>
        <v/>
      </c>
      <c r="L91" s="12" t="str">
        <f>IF('สุกร pivot สรุป'!L92&lt;&gt;"",'สุกร pivot สรุป'!L92,"")</f>
        <v/>
      </c>
      <c r="M91" s="12" t="str">
        <f>IF('สุกร pivot สรุป'!M92&lt;&gt;"",'สุกร pivot สรุป'!M92,"")</f>
        <v/>
      </c>
      <c r="N91" s="12" t="str">
        <f>IF('สุกร pivot สรุป'!N92&lt;&gt;"",'สุกร pivot สรุป'!N92,"")</f>
        <v/>
      </c>
      <c r="O91" s="12" t="str">
        <f>IF('สุกร pivot สรุป'!O92&lt;&gt;"",'สุกร pivot สรุป'!O92,"")</f>
        <v/>
      </c>
      <c r="P91" s="12" t="str">
        <f>IF('สุกร pivot สรุป'!P92&lt;&gt;"",'สุกร pivot สรุป'!P92,"")</f>
        <v/>
      </c>
      <c r="Q91" s="12" t="str">
        <f>IF('สุกร pivot สรุป'!Q92&lt;&gt;"",'สุกร pivot สรุป'!Q92,"")</f>
        <v/>
      </c>
    </row>
    <row r="92" spans="1:17">
      <c r="A92" s="9" t="str">
        <f>IF('สุกร pivot สรุป'!A93&lt;&gt;"",'สุกร pivot สรุป'!A93,"")</f>
        <v/>
      </c>
      <c r="B92" s="9" t="str">
        <f>IF('สุกร pivot สรุป'!B93&lt;&gt;"",'สุกร pivot สรุป'!B93,"")</f>
        <v/>
      </c>
      <c r="C92" s="12" t="str">
        <f>IF('สุกร pivot สรุป'!C93&lt;&gt;"",'สุกร pivot สรุป'!C93,"")</f>
        <v/>
      </c>
      <c r="D92" s="12" t="str">
        <f>IF('สุกร pivot สรุป'!D93&lt;&gt;"",'สุกร pivot สรุป'!D93,"")</f>
        <v/>
      </c>
      <c r="E92" s="12" t="str">
        <f>IF('สุกร pivot สรุป'!E93&lt;&gt;"",'สุกร pivot สรุป'!E93,"")</f>
        <v/>
      </c>
      <c r="F92" s="12" t="str">
        <f>IF('สุกร pivot สรุป'!F93&lt;&gt;"",'สุกร pivot สรุป'!F93,"")</f>
        <v/>
      </c>
      <c r="G92" s="12" t="str">
        <f>IF('สุกร pivot สรุป'!G93&lt;&gt;"",'สุกร pivot สรุป'!G93,"")</f>
        <v/>
      </c>
      <c r="H92" s="12" t="str">
        <f>IF('สุกร pivot สรุป'!H93&lt;&gt;"",'สุกร pivot สรุป'!H93,"")</f>
        <v/>
      </c>
      <c r="I92" s="12" t="str">
        <f>IF('สุกร pivot สรุป'!I93&lt;&gt;"",'สุกร pivot สรุป'!I93,"")</f>
        <v/>
      </c>
      <c r="J92" s="12" t="str">
        <f>IF('สุกร pivot สรุป'!J93&lt;&gt;"",'สุกร pivot สรุป'!J93,"")</f>
        <v/>
      </c>
      <c r="K92" s="12" t="str">
        <f>IF('สุกร pivot สรุป'!K93&lt;&gt;"",'สุกร pivot สรุป'!K93,"")</f>
        <v/>
      </c>
      <c r="L92" s="12" t="str">
        <f>IF('สุกร pivot สรุป'!L93&lt;&gt;"",'สุกร pivot สรุป'!L93,"")</f>
        <v/>
      </c>
      <c r="M92" s="12" t="str">
        <f>IF('สุกร pivot สรุป'!M93&lt;&gt;"",'สุกร pivot สรุป'!M93,"")</f>
        <v/>
      </c>
      <c r="N92" s="12" t="str">
        <f>IF('สุกร pivot สรุป'!N93&lt;&gt;"",'สุกร pivot สรุป'!N93,"")</f>
        <v/>
      </c>
      <c r="O92" s="12" t="str">
        <f>IF('สุกร pivot สรุป'!O93&lt;&gt;"",'สุกร pivot สรุป'!O93,"")</f>
        <v/>
      </c>
      <c r="P92" s="12" t="str">
        <f>IF('สุกร pivot สรุป'!P93&lt;&gt;"",'สุกร pivot สรุป'!P93,"")</f>
        <v/>
      </c>
      <c r="Q92" s="12" t="str">
        <f>IF('สุกร pivot สรุป'!Q93&lt;&gt;"",'สุกร pivot สรุป'!Q93,"")</f>
        <v/>
      </c>
    </row>
    <row r="93" spans="1:17">
      <c r="A93" s="9" t="str">
        <f>IF('สุกร pivot สรุป'!A94&lt;&gt;"",'สุกร pivot สรุป'!A94,"")</f>
        <v/>
      </c>
      <c r="B93" s="9" t="str">
        <f>IF('สุกร pivot สรุป'!B94&lt;&gt;"",'สุกร pivot สรุป'!B94,"")</f>
        <v/>
      </c>
      <c r="C93" s="12" t="str">
        <f>IF('สุกร pivot สรุป'!C94&lt;&gt;"",'สุกร pivot สรุป'!C94,"")</f>
        <v/>
      </c>
      <c r="D93" s="12" t="str">
        <f>IF('สุกร pivot สรุป'!D94&lt;&gt;"",'สุกร pivot สรุป'!D94,"")</f>
        <v/>
      </c>
      <c r="E93" s="12" t="str">
        <f>IF('สุกร pivot สรุป'!E94&lt;&gt;"",'สุกร pivot สรุป'!E94,"")</f>
        <v/>
      </c>
      <c r="F93" s="12" t="str">
        <f>IF('สุกร pivot สรุป'!F94&lt;&gt;"",'สุกร pivot สรุป'!F94,"")</f>
        <v/>
      </c>
      <c r="G93" s="12" t="str">
        <f>IF('สุกร pivot สรุป'!G94&lt;&gt;"",'สุกร pivot สรุป'!G94,"")</f>
        <v/>
      </c>
      <c r="H93" s="12" t="str">
        <f>IF('สุกร pivot สรุป'!H94&lt;&gt;"",'สุกร pivot สรุป'!H94,"")</f>
        <v/>
      </c>
      <c r="I93" s="12" t="str">
        <f>IF('สุกร pivot สรุป'!I94&lt;&gt;"",'สุกร pivot สรุป'!I94,"")</f>
        <v/>
      </c>
      <c r="J93" s="12" t="str">
        <f>IF('สุกร pivot สรุป'!J94&lt;&gt;"",'สุกร pivot สรุป'!J94,"")</f>
        <v/>
      </c>
      <c r="K93" s="12" t="str">
        <f>IF('สุกร pivot สรุป'!K94&lt;&gt;"",'สุกร pivot สรุป'!K94,"")</f>
        <v/>
      </c>
      <c r="L93" s="12" t="str">
        <f>IF('สุกร pivot สรุป'!L94&lt;&gt;"",'สุกร pivot สรุป'!L94,"")</f>
        <v/>
      </c>
      <c r="M93" s="12" t="str">
        <f>IF('สุกร pivot สรุป'!M94&lt;&gt;"",'สุกร pivot สรุป'!M94,"")</f>
        <v/>
      </c>
      <c r="N93" s="12" t="str">
        <f>IF('สุกร pivot สรุป'!N94&lt;&gt;"",'สุกร pivot สรุป'!N94,"")</f>
        <v/>
      </c>
      <c r="O93" s="12" t="str">
        <f>IF('สุกร pivot สรุป'!O94&lt;&gt;"",'สุกร pivot สรุป'!O94,"")</f>
        <v/>
      </c>
      <c r="P93" s="12" t="str">
        <f>IF('สุกร pivot สรุป'!P94&lt;&gt;"",'สุกร pivot สรุป'!P94,"")</f>
        <v/>
      </c>
      <c r="Q93" s="12" t="str">
        <f>IF('สุกร pivot สรุป'!Q94&lt;&gt;"",'สุกร pivot สรุป'!Q94,"")</f>
        <v/>
      </c>
    </row>
    <row r="94" spans="1:17">
      <c r="A94" s="9" t="str">
        <f>IF('สุกร pivot สรุป'!A95&lt;&gt;"",'สุกร pivot สรุป'!A95,"")</f>
        <v/>
      </c>
      <c r="B94" s="9" t="str">
        <f>IF('สุกร pivot สรุป'!B95&lt;&gt;"",'สุกร pivot สรุป'!B95,"")</f>
        <v/>
      </c>
      <c r="C94" s="12" t="str">
        <f>IF('สุกร pivot สรุป'!C95&lt;&gt;"",'สุกร pivot สรุป'!C95,"")</f>
        <v/>
      </c>
      <c r="D94" s="12" t="str">
        <f>IF('สุกร pivot สรุป'!D95&lt;&gt;"",'สุกร pivot สรุป'!D95,"")</f>
        <v/>
      </c>
      <c r="E94" s="12" t="str">
        <f>IF('สุกร pivot สรุป'!E95&lt;&gt;"",'สุกร pivot สรุป'!E95,"")</f>
        <v/>
      </c>
      <c r="F94" s="12" t="str">
        <f>IF('สุกร pivot สรุป'!F95&lt;&gt;"",'สุกร pivot สรุป'!F95,"")</f>
        <v/>
      </c>
      <c r="G94" s="12" t="str">
        <f>IF('สุกร pivot สรุป'!G95&lt;&gt;"",'สุกร pivot สรุป'!G95,"")</f>
        <v/>
      </c>
      <c r="H94" s="12" t="str">
        <f>IF('สุกร pivot สรุป'!H95&lt;&gt;"",'สุกร pivot สรุป'!H95,"")</f>
        <v/>
      </c>
      <c r="I94" s="12" t="str">
        <f>IF('สุกร pivot สรุป'!I95&lt;&gt;"",'สุกร pivot สรุป'!I95,"")</f>
        <v/>
      </c>
      <c r="J94" s="12" t="str">
        <f>IF('สุกร pivot สรุป'!J95&lt;&gt;"",'สุกร pivot สรุป'!J95,"")</f>
        <v/>
      </c>
      <c r="K94" s="12" t="str">
        <f>IF('สุกร pivot สรุป'!K95&lt;&gt;"",'สุกร pivot สรุป'!K95,"")</f>
        <v/>
      </c>
      <c r="L94" s="12" t="str">
        <f>IF('สุกร pivot สรุป'!L95&lt;&gt;"",'สุกร pivot สรุป'!L95,"")</f>
        <v/>
      </c>
      <c r="M94" s="12" t="str">
        <f>IF('สุกร pivot สรุป'!M95&lt;&gt;"",'สุกร pivot สรุป'!M95,"")</f>
        <v/>
      </c>
      <c r="N94" s="12" t="str">
        <f>IF('สุกร pivot สรุป'!N95&lt;&gt;"",'สุกร pivot สรุป'!N95,"")</f>
        <v/>
      </c>
      <c r="O94" s="12" t="str">
        <f>IF('สุกร pivot สรุป'!O95&lt;&gt;"",'สุกร pivot สรุป'!O95,"")</f>
        <v/>
      </c>
      <c r="P94" s="12" t="str">
        <f>IF('สุกร pivot สรุป'!P95&lt;&gt;"",'สุกร pivot สรุป'!P95,"")</f>
        <v/>
      </c>
      <c r="Q94" s="12" t="str">
        <f>IF('สุกร pivot สรุป'!Q95&lt;&gt;"",'สุกร pivot สรุป'!Q95,"")</f>
        <v/>
      </c>
    </row>
    <row r="95" spans="1:17">
      <c r="A95" s="9" t="str">
        <f>IF('สุกร pivot สรุป'!A96&lt;&gt;"",'สุกร pivot สรุป'!A96,"")</f>
        <v/>
      </c>
      <c r="B95" s="9" t="str">
        <f>IF('สุกร pivot สรุป'!B96&lt;&gt;"",'สุกร pivot สรุป'!B96,"")</f>
        <v/>
      </c>
      <c r="C95" s="12" t="str">
        <f>IF('สุกร pivot สรุป'!C96&lt;&gt;"",'สุกร pivot สรุป'!C96,"")</f>
        <v/>
      </c>
      <c r="D95" s="12" t="str">
        <f>IF('สุกร pivot สรุป'!D96&lt;&gt;"",'สุกร pivot สรุป'!D96,"")</f>
        <v/>
      </c>
      <c r="E95" s="12" t="str">
        <f>IF('สุกร pivot สรุป'!E96&lt;&gt;"",'สุกร pivot สรุป'!E96,"")</f>
        <v/>
      </c>
      <c r="F95" s="12" t="str">
        <f>IF('สุกร pivot สรุป'!F96&lt;&gt;"",'สุกร pivot สรุป'!F96,"")</f>
        <v/>
      </c>
      <c r="G95" s="12" t="str">
        <f>IF('สุกร pivot สรุป'!G96&lt;&gt;"",'สุกร pivot สรุป'!G96,"")</f>
        <v/>
      </c>
      <c r="H95" s="12" t="str">
        <f>IF('สุกร pivot สรุป'!H96&lt;&gt;"",'สุกร pivot สรุป'!H96,"")</f>
        <v/>
      </c>
      <c r="I95" s="12" t="str">
        <f>IF('สุกร pivot สรุป'!I96&lt;&gt;"",'สุกร pivot สรุป'!I96,"")</f>
        <v/>
      </c>
      <c r="J95" s="12" t="str">
        <f>IF('สุกร pivot สรุป'!J96&lt;&gt;"",'สุกร pivot สรุป'!J96,"")</f>
        <v/>
      </c>
      <c r="K95" s="12" t="str">
        <f>IF('สุกร pivot สรุป'!K96&lt;&gt;"",'สุกร pivot สรุป'!K96,"")</f>
        <v/>
      </c>
      <c r="L95" s="12" t="str">
        <f>IF('สุกร pivot สรุป'!L96&lt;&gt;"",'สุกร pivot สรุป'!L96,"")</f>
        <v/>
      </c>
      <c r="M95" s="12" t="str">
        <f>IF('สุกร pivot สรุป'!M96&lt;&gt;"",'สุกร pivot สรุป'!M96,"")</f>
        <v/>
      </c>
      <c r="N95" s="12" t="str">
        <f>IF('สุกร pivot สรุป'!N96&lt;&gt;"",'สุกร pivot สรุป'!N96,"")</f>
        <v/>
      </c>
      <c r="O95" s="12" t="str">
        <f>IF('สุกร pivot สรุป'!O96&lt;&gt;"",'สุกร pivot สรุป'!O96,"")</f>
        <v/>
      </c>
      <c r="P95" s="12" t="str">
        <f>IF('สุกร pivot สรุป'!P96&lt;&gt;"",'สุกร pivot สรุป'!P96,"")</f>
        <v/>
      </c>
      <c r="Q95" s="12" t="str">
        <f>IF('สุกร pivot สรุป'!Q96&lt;&gt;"",'สุกร pivot สรุป'!Q96,"")</f>
        <v/>
      </c>
    </row>
    <row r="96" spans="1:17">
      <c r="A96" s="9" t="str">
        <f>IF('สุกร pivot สรุป'!A97&lt;&gt;"",'สุกร pivot สรุป'!A97,"")</f>
        <v/>
      </c>
      <c r="B96" s="9" t="str">
        <f>IF('สุกร pivot สรุป'!B97&lt;&gt;"",'สุกร pivot สรุป'!B97,"")</f>
        <v/>
      </c>
      <c r="C96" s="12" t="str">
        <f>IF('สุกร pivot สรุป'!C97&lt;&gt;"",'สุกร pivot สรุป'!C97,"")</f>
        <v/>
      </c>
      <c r="D96" s="12" t="str">
        <f>IF('สุกร pivot สรุป'!D97&lt;&gt;"",'สุกร pivot สรุป'!D97,"")</f>
        <v/>
      </c>
      <c r="E96" s="12" t="str">
        <f>IF('สุกร pivot สรุป'!E97&lt;&gt;"",'สุกร pivot สรุป'!E97,"")</f>
        <v/>
      </c>
      <c r="F96" s="12" t="str">
        <f>IF('สุกร pivot สรุป'!F97&lt;&gt;"",'สุกร pivot สรุป'!F97,"")</f>
        <v/>
      </c>
      <c r="G96" s="12" t="str">
        <f>IF('สุกร pivot สรุป'!G97&lt;&gt;"",'สุกร pivot สรุป'!G97,"")</f>
        <v/>
      </c>
      <c r="H96" s="12" t="str">
        <f>IF('สุกร pivot สรุป'!H97&lt;&gt;"",'สุกร pivot สรุป'!H97,"")</f>
        <v/>
      </c>
      <c r="I96" s="12" t="str">
        <f>IF('สุกร pivot สรุป'!I97&lt;&gt;"",'สุกร pivot สรุป'!I97,"")</f>
        <v/>
      </c>
      <c r="J96" s="12" t="str">
        <f>IF('สุกร pivot สรุป'!J97&lt;&gt;"",'สุกร pivot สรุป'!J97,"")</f>
        <v/>
      </c>
      <c r="K96" s="12" t="str">
        <f>IF('สุกร pivot สรุป'!K97&lt;&gt;"",'สุกร pivot สรุป'!K97,"")</f>
        <v/>
      </c>
      <c r="L96" s="12" t="str">
        <f>IF('สุกร pivot สรุป'!L97&lt;&gt;"",'สุกร pivot สรุป'!L97,"")</f>
        <v/>
      </c>
      <c r="M96" s="12" t="str">
        <f>IF('สุกร pivot สรุป'!M97&lt;&gt;"",'สุกร pivot สรุป'!M97,"")</f>
        <v/>
      </c>
      <c r="N96" s="12" t="str">
        <f>IF('สุกร pivot สรุป'!N97&lt;&gt;"",'สุกร pivot สรุป'!N97,"")</f>
        <v/>
      </c>
      <c r="O96" s="12" t="str">
        <f>IF('สุกร pivot สรุป'!O97&lt;&gt;"",'สุกร pivot สรุป'!O97,"")</f>
        <v/>
      </c>
      <c r="P96" s="12" t="str">
        <f>IF('สุกร pivot สรุป'!P97&lt;&gt;"",'สุกร pivot สรุป'!P97,"")</f>
        <v/>
      </c>
      <c r="Q96" s="12" t="str">
        <f>IF('สุกร pivot สรุป'!Q97&lt;&gt;"",'สุกร pivot สรุป'!Q97,"")</f>
        <v/>
      </c>
    </row>
    <row r="97" spans="1:17">
      <c r="A97" s="9" t="str">
        <f>IF('สุกร pivot สรุป'!A98&lt;&gt;"",'สุกร pivot สรุป'!A98,"")</f>
        <v/>
      </c>
      <c r="B97" s="9" t="str">
        <f>IF('สุกร pivot สรุป'!B98&lt;&gt;"",'สุกร pivot สรุป'!B98,"")</f>
        <v/>
      </c>
      <c r="C97" s="12" t="str">
        <f>IF('สุกร pivot สรุป'!C98&lt;&gt;"",'สุกร pivot สรุป'!C98,"")</f>
        <v/>
      </c>
      <c r="D97" s="12" t="str">
        <f>IF('สุกร pivot สรุป'!D98&lt;&gt;"",'สุกร pivot สรุป'!D98,"")</f>
        <v/>
      </c>
      <c r="E97" s="12" t="str">
        <f>IF('สุกร pivot สรุป'!E98&lt;&gt;"",'สุกร pivot สรุป'!E98,"")</f>
        <v/>
      </c>
      <c r="F97" s="12" t="str">
        <f>IF('สุกร pivot สรุป'!F98&lt;&gt;"",'สุกร pivot สรุป'!F98,"")</f>
        <v/>
      </c>
      <c r="G97" s="12" t="str">
        <f>IF('สุกร pivot สรุป'!G98&lt;&gt;"",'สุกร pivot สรุป'!G98,"")</f>
        <v/>
      </c>
      <c r="H97" s="12" t="str">
        <f>IF('สุกร pivot สรุป'!H98&lt;&gt;"",'สุกร pivot สรุป'!H98,"")</f>
        <v/>
      </c>
      <c r="I97" s="12" t="str">
        <f>IF('สุกร pivot สรุป'!I98&lt;&gt;"",'สุกร pivot สรุป'!I98,"")</f>
        <v/>
      </c>
      <c r="J97" s="12" t="str">
        <f>IF('สุกร pivot สรุป'!J98&lt;&gt;"",'สุกร pivot สรุป'!J98,"")</f>
        <v/>
      </c>
      <c r="K97" s="12" t="str">
        <f>IF('สุกร pivot สรุป'!K98&lt;&gt;"",'สุกร pivot สรุป'!K98,"")</f>
        <v/>
      </c>
      <c r="L97" s="12" t="str">
        <f>IF('สุกร pivot สรุป'!L98&lt;&gt;"",'สุกร pivot สรุป'!L98,"")</f>
        <v/>
      </c>
      <c r="M97" s="12" t="str">
        <f>IF('สุกร pivot สรุป'!M98&lt;&gt;"",'สุกร pivot สรุป'!M98,"")</f>
        <v/>
      </c>
      <c r="N97" s="12" t="str">
        <f>IF('สุกร pivot สรุป'!N98&lt;&gt;"",'สุกร pivot สรุป'!N98,"")</f>
        <v/>
      </c>
      <c r="O97" s="12" t="str">
        <f>IF('สุกร pivot สรุป'!O98&lt;&gt;"",'สุกร pivot สรุป'!O98,"")</f>
        <v/>
      </c>
      <c r="P97" s="12" t="str">
        <f>IF('สุกร pivot สรุป'!P98&lt;&gt;"",'สุกร pivot สรุป'!P98,"")</f>
        <v/>
      </c>
      <c r="Q97" s="12" t="str">
        <f>IF('สุกร pivot สรุป'!Q98&lt;&gt;"",'สุกร pivot สรุป'!Q98,"")</f>
        <v/>
      </c>
    </row>
    <row r="98" spans="1:17">
      <c r="A98" s="9" t="str">
        <f>IF('สุกร pivot สรุป'!A99&lt;&gt;"",'สุกร pivot สรุป'!A99,"")</f>
        <v/>
      </c>
      <c r="B98" s="9" t="str">
        <f>IF('สุกร pivot สรุป'!B99&lt;&gt;"",'สุกร pivot สรุป'!B99,"")</f>
        <v/>
      </c>
      <c r="C98" s="12" t="str">
        <f>IF('สุกร pivot สรุป'!C99&lt;&gt;"",'สุกร pivot สรุป'!C99,"")</f>
        <v/>
      </c>
      <c r="D98" s="12" t="str">
        <f>IF('สุกร pivot สรุป'!D99&lt;&gt;"",'สุกร pivot สรุป'!D99,"")</f>
        <v/>
      </c>
      <c r="E98" s="12" t="str">
        <f>IF('สุกร pivot สรุป'!E99&lt;&gt;"",'สุกร pivot สรุป'!E99,"")</f>
        <v/>
      </c>
      <c r="F98" s="12" t="str">
        <f>IF('สุกร pivot สรุป'!F99&lt;&gt;"",'สุกร pivot สรุป'!F99,"")</f>
        <v/>
      </c>
      <c r="G98" s="12" t="str">
        <f>IF('สุกร pivot สรุป'!G99&lt;&gt;"",'สุกร pivot สรุป'!G99,"")</f>
        <v/>
      </c>
      <c r="H98" s="12" t="str">
        <f>IF('สุกร pivot สรุป'!H99&lt;&gt;"",'สุกร pivot สรุป'!H99,"")</f>
        <v/>
      </c>
      <c r="I98" s="12" t="str">
        <f>IF('สุกร pivot สรุป'!I99&lt;&gt;"",'สุกร pivot สรุป'!I99,"")</f>
        <v/>
      </c>
      <c r="J98" s="12" t="str">
        <f>IF('สุกร pivot สรุป'!J99&lt;&gt;"",'สุกร pivot สรุป'!J99,"")</f>
        <v/>
      </c>
      <c r="K98" s="12" t="str">
        <f>IF('สุกร pivot สรุป'!K99&lt;&gt;"",'สุกร pivot สรุป'!K99,"")</f>
        <v/>
      </c>
      <c r="L98" s="12" t="str">
        <f>IF('สุกร pivot สรุป'!L99&lt;&gt;"",'สุกร pivot สรุป'!L99,"")</f>
        <v/>
      </c>
      <c r="M98" s="12" t="str">
        <f>IF('สุกร pivot สรุป'!M99&lt;&gt;"",'สุกร pivot สรุป'!M99,"")</f>
        <v/>
      </c>
      <c r="N98" s="12" t="str">
        <f>IF('สุกร pivot สรุป'!N99&lt;&gt;"",'สุกร pivot สรุป'!N99,"")</f>
        <v/>
      </c>
      <c r="O98" s="12" t="str">
        <f>IF('สุกร pivot สรุป'!O99&lt;&gt;"",'สุกร pivot สรุป'!O99,"")</f>
        <v/>
      </c>
      <c r="P98" s="12" t="str">
        <f>IF('สุกร pivot สรุป'!P99&lt;&gt;"",'สุกร pivot สรุป'!P99,"")</f>
        <v/>
      </c>
      <c r="Q98" s="12" t="str">
        <f>IF('สุกร pivot สรุป'!Q99&lt;&gt;"",'สุกร pivot สรุป'!Q99,"")</f>
        <v/>
      </c>
    </row>
    <row r="99" spans="1:17">
      <c r="A99" s="9" t="str">
        <f>IF('สุกร pivot สรุป'!A100&lt;&gt;"",'สุกร pivot สรุป'!A100,"")</f>
        <v/>
      </c>
      <c r="B99" s="9" t="str">
        <f>IF('สุกร pivot สรุป'!B100&lt;&gt;"",'สุกร pivot สรุป'!B100,"")</f>
        <v/>
      </c>
      <c r="C99" s="12" t="str">
        <f>IF('สุกร pivot สรุป'!C100&lt;&gt;"",'สุกร pivot สรุป'!C100,"")</f>
        <v/>
      </c>
      <c r="D99" s="12" t="str">
        <f>IF('สุกร pivot สรุป'!D100&lt;&gt;"",'สุกร pivot สรุป'!D100,"")</f>
        <v/>
      </c>
      <c r="E99" s="12" t="str">
        <f>IF('สุกร pivot สรุป'!E100&lt;&gt;"",'สุกร pivot สรุป'!E100,"")</f>
        <v/>
      </c>
      <c r="F99" s="12" t="str">
        <f>IF('สุกร pivot สรุป'!F100&lt;&gt;"",'สุกร pivot สรุป'!F100,"")</f>
        <v/>
      </c>
      <c r="G99" s="12" t="str">
        <f>IF('สุกร pivot สรุป'!G100&lt;&gt;"",'สุกร pivot สรุป'!G100,"")</f>
        <v/>
      </c>
      <c r="H99" s="12" t="str">
        <f>IF('สุกร pivot สรุป'!H100&lt;&gt;"",'สุกร pivot สรุป'!H100,"")</f>
        <v/>
      </c>
      <c r="I99" s="12" t="str">
        <f>IF('สุกร pivot สรุป'!I100&lt;&gt;"",'สุกร pivot สรุป'!I100,"")</f>
        <v/>
      </c>
      <c r="J99" s="12" t="str">
        <f>IF('สุกร pivot สรุป'!J100&lt;&gt;"",'สุกร pivot สรุป'!J100,"")</f>
        <v/>
      </c>
      <c r="K99" s="12" t="str">
        <f>IF('สุกร pivot สรุป'!K100&lt;&gt;"",'สุกร pivot สรุป'!K100,"")</f>
        <v/>
      </c>
      <c r="L99" s="12" t="str">
        <f>IF('สุกร pivot สรุป'!L100&lt;&gt;"",'สุกร pivot สรุป'!L100,"")</f>
        <v/>
      </c>
      <c r="M99" s="12" t="str">
        <f>IF('สุกร pivot สรุป'!M100&lt;&gt;"",'สุกร pivot สรุป'!M100,"")</f>
        <v/>
      </c>
      <c r="N99" s="12" t="str">
        <f>IF('สุกร pivot สรุป'!N100&lt;&gt;"",'สุกร pivot สรุป'!N100,"")</f>
        <v/>
      </c>
      <c r="O99" s="12" t="str">
        <f>IF('สุกร pivot สรุป'!O100&lt;&gt;"",'สุกร pivot สรุป'!O100,"")</f>
        <v/>
      </c>
      <c r="P99" s="12" t="str">
        <f>IF('สุกร pivot สรุป'!P100&lt;&gt;"",'สุกร pivot สรุป'!P100,"")</f>
        <v/>
      </c>
      <c r="Q99" s="12" t="str">
        <f>IF('สุกร pivot สรุป'!Q100&lt;&gt;"",'สุกร pivot สรุป'!Q100,"")</f>
        <v/>
      </c>
    </row>
    <row r="100" spans="1:17">
      <c r="A100" s="9" t="str">
        <f>IF('สุกร pivot สรุป'!A101&lt;&gt;"",'สุกร pivot สรุป'!A101,"")</f>
        <v/>
      </c>
      <c r="B100" s="9" t="str">
        <f>IF('สุกร pivot สรุป'!B101&lt;&gt;"",'สุกร pivot สรุป'!B101,"")</f>
        <v/>
      </c>
      <c r="C100" s="12" t="str">
        <f>IF('สุกร pivot สรุป'!C101&lt;&gt;"",'สุกร pivot สรุป'!C101,"")</f>
        <v/>
      </c>
      <c r="D100" s="12" t="str">
        <f>IF('สุกร pivot สรุป'!D101&lt;&gt;"",'สุกร pivot สรุป'!D101,"")</f>
        <v/>
      </c>
      <c r="E100" s="12" t="str">
        <f>IF('สุกร pivot สรุป'!E101&lt;&gt;"",'สุกร pivot สรุป'!E101,"")</f>
        <v/>
      </c>
      <c r="F100" s="12" t="str">
        <f>IF('สุกร pivot สรุป'!F101&lt;&gt;"",'สุกร pivot สรุป'!F101,"")</f>
        <v/>
      </c>
      <c r="G100" s="12" t="str">
        <f>IF('สุกร pivot สรุป'!G101&lt;&gt;"",'สุกร pivot สรุป'!G101,"")</f>
        <v/>
      </c>
      <c r="H100" s="12" t="str">
        <f>IF('สุกร pivot สรุป'!H101&lt;&gt;"",'สุกร pivot สรุป'!H101,"")</f>
        <v/>
      </c>
      <c r="I100" s="12" t="str">
        <f>IF('สุกร pivot สรุป'!I101&lt;&gt;"",'สุกร pivot สรุป'!I101,"")</f>
        <v/>
      </c>
      <c r="J100" s="12" t="str">
        <f>IF('สุกร pivot สรุป'!J101&lt;&gt;"",'สุกร pivot สรุป'!J101,"")</f>
        <v/>
      </c>
      <c r="K100" s="12" t="str">
        <f>IF('สุกร pivot สรุป'!K101&lt;&gt;"",'สุกร pivot สรุป'!K101,"")</f>
        <v/>
      </c>
      <c r="L100" s="12" t="str">
        <f>IF('สุกร pivot สรุป'!L101&lt;&gt;"",'สุกร pivot สรุป'!L101,"")</f>
        <v/>
      </c>
      <c r="M100" s="12" t="str">
        <f>IF('สุกร pivot สรุป'!M101&lt;&gt;"",'สุกร pivot สรุป'!M101,"")</f>
        <v/>
      </c>
      <c r="N100" s="12" t="str">
        <f>IF('สุกร pivot สรุป'!N101&lt;&gt;"",'สุกร pivot สรุป'!N101,"")</f>
        <v/>
      </c>
      <c r="O100" s="12" t="str">
        <f>IF('สุกร pivot สรุป'!O101&lt;&gt;"",'สุกร pivot สรุป'!O101,"")</f>
        <v/>
      </c>
      <c r="P100" s="12" t="str">
        <f>IF('สุกร pivot สรุป'!P101&lt;&gt;"",'สุกร pivot สรุป'!P101,"")</f>
        <v/>
      </c>
      <c r="Q100" s="12" t="str">
        <f>IF('สุกร pivot สรุป'!Q101&lt;&gt;"",'สุกร pivot สรุป'!Q101,"")</f>
        <v/>
      </c>
    </row>
    <row r="101" spans="1:17">
      <c r="A101" s="9" t="str">
        <f>IF('สุกร pivot สรุป'!A102&lt;&gt;"",'สุกร pivot สรุป'!A102,"")</f>
        <v/>
      </c>
      <c r="B101" s="9" t="str">
        <f>IF('สุกร pivot สรุป'!B102&lt;&gt;"",'สุกร pivot สรุป'!B102,"")</f>
        <v/>
      </c>
      <c r="C101" s="12" t="str">
        <f>IF('สุกร pivot สรุป'!C102&lt;&gt;"",'สุกร pivot สรุป'!C102,"")</f>
        <v/>
      </c>
      <c r="D101" s="12" t="str">
        <f>IF('สุกร pivot สรุป'!D102&lt;&gt;"",'สุกร pivot สรุป'!D102,"")</f>
        <v/>
      </c>
      <c r="E101" s="12" t="str">
        <f>IF('สุกร pivot สรุป'!E102&lt;&gt;"",'สุกร pivot สรุป'!E102,"")</f>
        <v/>
      </c>
      <c r="F101" s="12" t="str">
        <f>IF('สุกร pivot สรุป'!F102&lt;&gt;"",'สุกร pivot สรุป'!F102,"")</f>
        <v/>
      </c>
      <c r="G101" s="12" t="str">
        <f>IF('สุกร pivot สรุป'!G102&lt;&gt;"",'สุกร pivot สรุป'!G102,"")</f>
        <v/>
      </c>
      <c r="H101" s="12" t="str">
        <f>IF('สุกร pivot สรุป'!H102&lt;&gt;"",'สุกร pivot สรุป'!H102,"")</f>
        <v/>
      </c>
      <c r="I101" s="12" t="str">
        <f>IF('สุกร pivot สรุป'!I102&lt;&gt;"",'สุกร pivot สรุป'!I102,"")</f>
        <v/>
      </c>
      <c r="J101" s="12" t="str">
        <f>IF('สุกร pivot สรุป'!J102&lt;&gt;"",'สุกร pivot สรุป'!J102,"")</f>
        <v/>
      </c>
      <c r="K101" s="12" t="str">
        <f>IF('สุกร pivot สรุป'!K102&lt;&gt;"",'สุกร pivot สรุป'!K102,"")</f>
        <v/>
      </c>
      <c r="L101" s="12" t="str">
        <f>IF('สุกร pivot สรุป'!L102&lt;&gt;"",'สุกร pivot สรุป'!L102,"")</f>
        <v/>
      </c>
      <c r="M101" s="12" t="str">
        <f>IF('สุกร pivot สรุป'!M102&lt;&gt;"",'สุกร pivot สรุป'!M102,"")</f>
        <v/>
      </c>
      <c r="N101" s="12" t="str">
        <f>IF('สุกร pivot สรุป'!N102&lt;&gt;"",'สุกร pivot สรุป'!N102,"")</f>
        <v/>
      </c>
      <c r="O101" s="12" t="str">
        <f>IF('สุกร pivot สรุป'!O102&lt;&gt;"",'สุกร pivot สรุป'!O102,"")</f>
        <v/>
      </c>
      <c r="P101" s="12" t="str">
        <f>IF('สุกร pivot สรุป'!P102&lt;&gt;"",'สุกร pivot สรุป'!P102,"")</f>
        <v/>
      </c>
      <c r="Q101" s="12" t="str">
        <f>IF('สุกร pivot สรุป'!Q102&lt;&gt;"",'สุกร pivot สรุป'!Q102,"")</f>
        <v/>
      </c>
    </row>
    <row r="102" spans="1:17">
      <c r="A102" s="9" t="str">
        <f>IF('สุกร pivot สรุป'!A103&lt;&gt;"",'สุกร pivot สรุป'!A103,"")</f>
        <v/>
      </c>
      <c r="B102" s="9" t="str">
        <f>IF('สุกร pivot สรุป'!B103&lt;&gt;"",'สุกร pivot สรุป'!B103,"")</f>
        <v/>
      </c>
      <c r="C102" s="12" t="str">
        <f>IF('สุกร pivot สรุป'!C103&lt;&gt;"",'สุกร pivot สรุป'!C103,"")</f>
        <v/>
      </c>
      <c r="D102" s="12" t="str">
        <f>IF('สุกร pivot สรุป'!D103&lt;&gt;"",'สุกร pivot สรุป'!D103,"")</f>
        <v/>
      </c>
      <c r="E102" s="12" t="str">
        <f>IF('สุกร pivot สรุป'!E103&lt;&gt;"",'สุกร pivot สรุป'!E103,"")</f>
        <v/>
      </c>
      <c r="F102" s="12" t="str">
        <f>IF('สุกร pivot สรุป'!F103&lt;&gt;"",'สุกร pivot สรุป'!F103,"")</f>
        <v/>
      </c>
      <c r="G102" s="12" t="str">
        <f>IF('สุกร pivot สรุป'!G103&lt;&gt;"",'สุกร pivot สรุป'!G103,"")</f>
        <v/>
      </c>
      <c r="H102" s="12" t="str">
        <f>IF('สุกร pivot สรุป'!H103&lt;&gt;"",'สุกร pivot สรุป'!H103,"")</f>
        <v/>
      </c>
      <c r="I102" s="12" t="str">
        <f>IF('สุกร pivot สรุป'!I103&lt;&gt;"",'สุกร pivot สรุป'!I103,"")</f>
        <v/>
      </c>
      <c r="J102" s="12" t="str">
        <f>IF('สุกร pivot สรุป'!J103&lt;&gt;"",'สุกร pivot สรุป'!J103,"")</f>
        <v/>
      </c>
      <c r="K102" s="12" t="str">
        <f>IF('สุกร pivot สรุป'!K103&lt;&gt;"",'สุกร pivot สรุป'!K103,"")</f>
        <v/>
      </c>
      <c r="L102" s="12" t="str">
        <f>IF('สุกร pivot สรุป'!L103&lt;&gt;"",'สุกร pivot สรุป'!L103,"")</f>
        <v/>
      </c>
      <c r="M102" s="12" t="str">
        <f>IF('สุกร pivot สรุป'!M103&lt;&gt;"",'สุกร pivot สรุป'!M103,"")</f>
        <v/>
      </c>
      <c r="N102" s="12" t="str">
        <f>IF('สุกร pivot สรุป'!N103&lt;&gt;"",'สุกร pivot สรุป'!N103,"")</f>
        <v/>
      </c>
      <c r="O102" s="12" t="str">
        <f>IF('สุกร pivot สรุป'!O103&lt;&gt;"",'สุกร pivot สรุป'!O103,"")</f>
        <v/>
      </c>
      <c r="P102" s="12" t="str">
        <f>IF('สุกร pivot สรุป'!P103&lt;&gt;"",'สุกร pivot สรุป'!P103,"")</f>
        <v/>
      </c>
      <c r="Q102" s="12" t="str">
        <f>IF('สุกร pivot สรุป'!Q103&lt;&gt;"",'สุกร pivot สรุป'!Q103,"")</f>
        <v/>
      </c>
    </row>
    <row r="103" spans="1:17">
      <c r="A103" s="9" t="str">
        <f>IF('สุกร pivot สรุป'!A104&lt;&gt;"",'สุกร pivot สรุป'!A104,"")</f>
        <v/>
      </c>
      <c r="B103" s="9" t="str">
        <f>IF('สุกร pivot สรุป'!B104&lt;&gt;"",'สุกร pivot สรุป'!B104,"")</f>
        <v/>
      </c>
      <c r="C103" s="12" t="str">
        <f>IF('สุกร pivot สรุป'!C104&lt;&gt;"",'สุกร pivot สรุป'!C104,"")</f>
        <v/>
      </c>
      <c r="D103" s="12" t="str">
        <f>IF('สุกร pivot สรุป'!D104&lt;&gt;"",'สุกร pivot สรุป'!D104,"")</f>
        <v/>
      </c>
      <c r="E103" s="12" t="str">
        <f>IF('สุกร pivot สรุป'!E104&lt;&gt;"",'สุกร pivot สรุป'!E104,"")</f>
        <v/>
      </c>
      <c r="F103" s="12" t="str">
        <f>IF('สุกร pivot สรุป'!F104&lt;&gt;"",'สุกร pivot สรุป'!F104,"")</f>
        <v/>
      </c>
      <c r="G103" s="12" t="str">
        <f>IF('สุกร pivot สรุป'!G104&lt;&gt;"",'สุกร pivot สรุป'!G104,"")</f>
        <v/>
      </c>
      <c r="H103" s="12" t="str">
        <f>IF('สุกร pivot สรุป'!H104&lt;&gt;"",'สุกร pivot สรุป'!H104,"")</f>
        <v/>
      </c>
      <c r="I103" s="12" t="str">
        <f>IF('สุกร pivot สรุป'!I104&lt;&gt;"",'สุกร pivot สรุป'!I104,"")</f>
        <v/>
      </c>
      <c r="J103" s="12" t="str">
        <f>IF('สุกร pivot สรุป'!J104&lt;&gt;"",'สุกร pivot สรุป'!J104,"")</f>
        <v/>
      </c>
      <c r="K103" s="12" t="str">
        <f>IF('สุกร pivot สรุป'!K104&lt;&gt;"",'สุกร pivot สรุป'!K104,"")</f>
        <v/>
      </c>
      <c r="L103" s="12" t="str">
        <f>IF('สุกร pivot สรุป'!L104&lt;&gt;"",'สุกร pivot สรุป'!L104,"")</f>
        <v/>
      </c>
      <c r="M103" s="12" t="str">
        <f>IF('สุกร pivot สรุป'!M104&lt;&gt;"",'สุกร pivot สรุป'!M104,"")</f>
        <v/>
      </c>
      <c r="N103" s="12" t="str">
        <f>IF('สุกร pivot สรุป'!N104&lt;&gt;"",'สุกร pivot สรุป'!N104,"")</f>
        <v/>
      </c>
      <c r="O103" s="12" t="str">
        <f>IF('สุกร pivot สรุป'!O104&lt;&gt;"",'สุกร pivot สรุป'!O104,"")</f>
        <v/>
      </c>
      <c r="P103" s="12" t="str">
        <f>IF('สุกร pivot สรุป'!P104&lt;&gt;"",'สุกร pivot สรุป'!P104,"")</f>
        <v/>
      </c>
      <c r="Q103" s="12" t="str">
        <f>IF('สุกร pivot สรุป'!Q104&lt;&gt;"",'สุกร pivot สรุป'!Q104,"")</f>
        <v/>
      </c>
    </row>
    <row r="104" spans="1:17">
      <c r="A104" s="9" t="str">
        <f>IF('สุกร pivot สรุป'!A105&lt;&gt;"",'สุกร pivot สรุป'!A105,"")</f>
        <v/>
      </c>
      <c r="B104" s="9" t="str">
        <f>IF('สุกร pivot สรุป'!B105&lt;&gt;"",'สุกร pivot สรุป'!B105,"")</f>
        <v/>
      </c>
      <c r="C104" s="12" t="str">
        <f>IF('สุกร pivot สรุป'!C105&lt;&gt;"",'สุกร pivot สรุป'!C105,"")</f>
        <v/>
      </c>
      <c r="D104" s="12" t="str">
        <f>IF('สุกร pivot สรุป'!D105&lt;&gt;"",'สุกร pivot สรุป'!D105,"")</f>
        <v/>
      </c>
      <c r="E104" s="12" t="str">
        <f>IF('สุกร pivot สรุป'!E105&lt;&gt;"",'สุกร pivot สรุป'!E105,"")</f>
        <v/>
      </c>
      <c r="F104" s="12" t="str">
        <f>IF('สุกร pivot สรุป'!F105&lt;&gt;"",'สุกร pivot สรุป'!F105,"")</f>
        <v/>
      </c>
      <c r="G104" s="12" t="str">
        <f>IF('สุกร pivot สรุป'!G105&lt;&gt;"",'สุกร pivot สรุป'!G105,"")</f>
        <v/>
      </c>
      <c r="H104" s="12" t="str">
        <f>IF('สุกร pivot สรุป'!H105&lt;&gt;"",'สุกร pivot สรุป'!H105,"")</f>
        <v/>
      </c>
      <c r="I104" s="12" t="str">
        <f>IF('สุกร pivot สรุป'!I105&lt;&gt;"",'สุกร pivot สรุป'!I105,"")</f>
        <v/>
      </c>
      <c r="J104" s="12" t="str">
        <f>IF('สุกร pivot สรุป'!J105&lt;&gt;"",'สุกร pivot สรุป'!J105,"")</f>
        <v/>
      </c>
      <c r="K104" s="12" t="str">
        <f>IF('สุกร pivot สรุป'!K105&lt;&gt;"",'สุกร pivot สรุป'!K105,"")</f>
        <v/>
      </c>
      <c r="L104" s="12" t="str">
        <f>IF('สุกร pivot สรุป'!L105&lt;&gt;"",'สุกร pivot สรุป'!L105,"")</f>
        <v/>
      </c>
      <c r="M104" s="12" t="str">
        <f>IF('สุกร pivot สรุป'!M105&lt;&gt;"",'สุกร pivot สรุป'!M105,"")</f>
        <v/>
      </c>
      <c r="N104" s="12" t="str">
        <f>IF('สุกร pivot สรุป'!N105&lt;&gt;"",'สุกร pivot สรุป'!N105,"")</f>
        <v/>
      </c>
      <c r="O104" s="12" t="str">
        <f>IF('สุกร pivot สรุป'!O105&lt;&gt;"",'สุกร pivot สรุป'!O105,"")</f>
        <v/>
      </c>
      <c r="P104" s="12" t="str">
        <f>IF('สุกร pivot สรุป'!P105&lt;&gt;"",'สุกร pivot สรุป'!P105,"")</f>
        <v/>
      </c>
      <c r="Q104" s="12" t="str">
        <f>IF('สุกร pivot สรุป'!Q105&lt;&gt;"",'สุกร pivot สรุป'!Q105,"")</f>
        <v/>
      </c>
    </row>
    <row r="105" spans="1:17">
      <c r="A105" s="9" t="str">
        <f>IF('สุกร pivot สรุป'!A106&lt;&gt;"",'สุกร pivot สรุป'!A106,"")</f>
        <v/>
      </c>
      <c r="B105" s="9" t="str">
        <f>IF('สุกร pivot สรุป'!B106&lt;&gt;"",'สุกร pivot สรุป'!B106,"")</f>
        <v/>
      </c>
      <c r="C105" s="12" t="str">
        <f>IF('สุกร pivot สรุป'!C106&lt;&gt;"",'สุกร pivot สรุป'!C106,"")</f>
        <v/>
      </c>
      <c r="D105" s="12" t="str">
        <f>IF('สุกร pivot สรุป'!D106&lt;&gt;"",'สุกร pivot สรุป'!D106,"")</f>
        <v/>
      </c>
      <c r="E105" s="12" t="str">
        <f>IF('สุกร pivot สรุป'!E106&lt;&gt;"",'สุกร pivot สรุป'!E106,"")</f>
        <v/>
      </c>
      <c r="F105" s="12" t="str">
        <f>IF('สุกร pivot สรุป'!F106&lt;&gt;"",'สุกร pivot สรุป'!F106,"")</f>
        <v/>
      </c>
      <c r="G105" s="12" t="str">
        <f>IF('สุกร pivot สรุป'!G106&lt;&gt;"",'สุกร pivot สรุป'!G106,"")</f>
        <v/>
      </c>
      <c r="H105" s="12" t="str">
        <f>IF('สุกร pivot สรุป'!H106&lt;&gt;"",'สุกร pivot สรุป'!H106,"")</f>
        <v/>
      </c>
      <c r="I105" s="12" t="str">
        <f>IF('สุกร pivot สรุป'!I106&lt;&gt;"",'สุกร pivot สรุป'!I106,"")</f>
        <v/>
      </c>
      <c r="J105" s="12" t="str">
        <f>IF('สุกร pivot สรุป'!J106&lt;&gt;"",'สุกร pivot สรุป'!J106,"")</f>
        <v/>
      </c>
      <c r="K105" s="12" t="str">
        <f>IF('สุกร pivot สรุป'!K106&lt;&gt;"",'สุกร pivot สรุป'!K106,"")</f>
        <v/>
      </c>
      <c r="L105" s="12" t="str">
        <f>IF('สุกร pivot สรุป'!L106&lt;&gt;"",'สุกร pivot สรุป'!L106,"")</f>
        <v/>
      </c>
      <c r="M105" s="12" t="str">
        <f>IF('สุกร pivot สรุป'!M106&lt;&gt;"",'สุกร pivot สรุป'!M106,"")</f>
        <v/>
      </c>
      <c r="N105" s="12" t="str">
        <f>IF('สุกร pivot สรุป'!N106&lt;&gt;"",'สุกร pivot สรุป'!N106,"")</f>
        <v/>
      </c>
      <c r="O105" s="12" t="str">
        <f>IF('สุกร pivot สรุป'!O106&lt;&gt;"",'สุกร pivot สรุป'!O106,"")</f>
        <v/>
      </c>
      <c r="P105" s="12" t="str">
        <f>IF('สุกร pivot สรุป'!P106&lt;&gt;"",'สุกร pivot สรุป'!P106,"")</f>
        <v/>
      </c>
      <c r="Q105" s="12" t="str">
        <f>IF('สุกร pivot สรุป'!Q106&lt;&gt;"",'สุกร pivot สรุป'!Q106,"")</f>
        <v/>
      </c>
    </row>
    <row r="106" spans="1:17">
      <c r="A106" s="9" t="str">
        <f>IF('สุกร pivot สรุป'!A107&lt;&gt;"",'สุกร pivot สรุป'!A107,"")</f>
        <v/>
      </c>
      <c r="B106" s="9" t="str">
        <f>IF('สุกร pivot สรุป'!B107&lt;&gt;"",'สุกร pivot สรุป'!B107,"")</f>
        <v/>
      </c>
      <c r="C106" s="12" t="str">
        <f>IF('สุกร pivot สรุป'!C107&lt;&gt;"",'สุกร pivot สรุป'!C107,"")</f>
        <v/>
      </c>
      <c r="D106" s="12" t="str">
        <f>IF('สุกร pivot สรุป'!D107&lt;&gt;"",'สุกร pivot สรุป'!D107,"")</f>
        <v/>
      </c>
      <c r="E106" s="12" t="str">
        <f>IF('สุกร pivot สรุป'!E107&lt;&gt;"",'สุกร pivot สรุป'!E107,"")</f>
        <v/>
      </c>
      <c r="F106" s="12" t="str">
        <f>IF('สุกร pivot สรุป'!F107&lt;&gt;"",'สุกร pivot สรุป'!F107,"")</f>
        <v/>
      </c>
      <c r="G106" s="12" t="str">
        <f>IF('สุกร pivot สรุป'!G107&lt;&gt;"",'สุกร pivot สรุป'!G107,"")</f>
        <v/>
      </c>
      <c r="H106" s="12" t="str">
        <f>IF('สุกร pivot สรุป'!H107&lt;&gt;"",'สุกร pivot สรุป'!H107,"")</f>
        <v/>
      </c>
      <c r="I106" s="12" t="str">
        <f>IF('สุกร pivot สรุป'!I107&lt;&gt;"",'สุกร pivot สรุป'!I107,"")</f>
        <v/>
      </c>
      <c r="J106" s="12" t="str">
        <f>IF('สุกร pivot สรุป'!J107&lt;&gt;"",'สุกร pivot สรุป'!J107,"")</f>
        <v/>
      </c>
      <c r="K106" s="12" t="str">
        <f>IF('สุกร pivot สรุป'!K107&lt;&gt;"",'สุกร pivot สรุป'!K107,"")</f>
        <v/>
      </c>
      <c r="L106" s="12" t="str">
        <f>IF('สุกร pivot สรุป'!L107&lt;&gt;"",'สุกร pivot สรุป'!L107,"")</f>
        <v/>
      </c>
      <c r="M106" s="12" t="str">
        <f>IF('สุกร pivot สรุป'!M107&lt;&gt;"",'สุกร pivot สรุป'!M107,"")</f>
        <v/>
      </c>
      <c r="N106" s="12" t="str">
        <f>IF('สุกร pivot สรุป'!N107&lt;&gt;"",'สุกร pivot สรุป'!N107,"")</f>
        <v/>
      </c>
      <c r="O106" s="12" t="str">
        <f>IF('สุกร pivot สรุป'!O107&lt;&gt;"",'สุกร pivot สรุป'!O107,"")</f>
        <v/>
      </c>
      <c r="P106" s="12" t="str">
        <f>IF('สุกร pivot สรุป'!P107&lt;&gt;"",'สุกร pivot สรุป'!P107,"")</f>
        <v/>
      </c>
      <c r="Q106" s="12" t="str">
        <f>IF('สุกร pivot สรุป'!Q107&lt;&gt;"",'สุกร pivot สรุป'!Q107,"")</f>
        <v/>
      </c>
    </row>
    <row r="107" spans="1:17">
      <c r="A107" s="9" t="str">
        <f>IF('สุกร pivot สรุป'!A108&lt;&gt;"",'สุกร pivot สรุป'!A108,"")</f>
        <v/>
      </c>
      <c r="B107" s="9" t="str">
        <f>IF('สุกร pivot สรุป'!B108&lt;&gt;"",'สุกร pivot สรุป'!B108,"")</f>
        <v/>
      </c>
      <c r="C107" s="12" t="str">
        <f>IF('สุกร pivot สรุป'!C108&lt;&gt;"",'สุกร pivot สรุป'!C108,"")</f>
        <v/>
      </c>
      <c r="D107" s="12" t="str">
        <f>IF('สุกร pivot สรุป'!D108&lt;&gt;"",'สุกร pivot สรุป'!D108,"")</f>
        <v/>
      </c>
      <c r="E107" s="12" t="str">
        <f>IF('สุกร pivot สรุป'!E108&lt;&gt;"",'สุกร pivot สรุป'!E108,"")</f>
        <v/>
      </c>
      <c r="F107" s="12" t="str">
        <f>IF('สุกร pivot สรุป'!F108&lt;&gt;"",'สุกร pivot สรุป'!F108,"")</f>
        <v/>
      </c>
      <c r="G107" s="12" t="str">
        <f>IF('สุกร pivot สรุป'!G108&lt;&gt;"",'สุกร pivot สรุป'!G108,"")</f>
        <v/>
      </c>
      <c r="H107" s="12" t="str">
        <f>IF('สุกร pivot สรุป'!H108&lt;&gt;"",'สุกร pivot สรุป'!H108,"")</f>
        <v/>
      </c>
      <c r="I107" s="12" t="str">
        <f>IF('สุกร pivot สรุป'!I108&lt;&gt;"",'สุกร pivot สรุป'!I108,"")</f>
        <v/>
      </c>
      <c r="J107" s="12" t="str">
        <f>IF('สุกร pivot สรุป'!J108&lt;&gt;"",'สุกร pivot สรุป'!J108,"")</f>
        <v/>
      </c>
      <c r="K107" s="12" t="str">
        <f>IF('สุกร pivot สรุป'!K108&lt;&gt;"",'สุกร pivot สรุป'!K108,"")</f>
        <v/>
      </c>
      <c r="L107" s="12" t="str">
        <f>IF('สุกร pivot สรุป'!L108&lt;&gt;"",'สุกร pivot สรุป'!L108,"")</f>
        <v/>
      </c>
      <c r="M107" s="12" t="str">
        <f>IF('สุกร pivot สรุป'!M108&lt;&gt;"",'สุกร pivot สรุป'!M108,"")</f>
        <v/>
      </c>
      <c r="N107" s="12" t="str">
        <f>IF('สุกร pivot สรุป'!N108&lt;&gt;"",'สุกร pivot สรุป'!N108,"")</f>
        <v/>
      </c>
      <c r="O107" s="12" t="str">
        <f>IF('สุกร pivot สรุป'!O108&lt;&gt;"",'สุกร pivot สรุป'!O108,"")</f>
        <v/>
      </c>
      <c r="P107" s="12" t="str">
        <f>IF('สุกร pivot สรุป'!P108&lt;&gt;"",'สุกร pivot สรุป'!P108,"")</f>
        <v/>
      </c>
      <c r="Q107" s="12" t="str">
        <f>IF('สุกร pivot สรุป'!Q108&lt;&gt;"",'สุกร pivot สรุป'!Q108,"")</f>
        <v/>
      </c>
    </row>
    <row r="108" spans="1:17">
      <c r="A108" s="9" t="str">
        <f>IF('สุกร pivot สรุป'!A109&lt;&gt;"",'สุกร pivot สรุป'!A109,"")</f>
        <v/>
      </c>
      <c r="B108" s="9" t="str">
        <f>IF('สุกร pivot สรุป'!B109&lt;&gt;"",'สุกร pivot สรุป'!B109,"")</f>
        <v/>
      </c>
      <c r="C108" s="12" t="str">
        <f>IF('สุกร pivot สรุป'!C109&lt;&gt;"",'สุกร pivot สรุป'!C109,"")</f>
        <v/>
      </c>
      <c r="D108" s="12" t="str">
        <f>IF('สุกร pivot สรุป'!D109&lt;&gt;"",'สุกร pivot สรุป'!D109,"")</f>
        <v/>
      </c>
      <c r="E108" s="12" t="str">
        <f>IF('สุกร pivot สรุป'!E109&lt;&gt;"",'สุกร pivot สรุป'!E109,"")</f>
        <v/>
      </c>
      <c r="F108" s="12" t="str">
        <f>IF('สุกร pivot สรุป'!F109&lt;&gt;"",'สุกร pivot สรุป'!F109,"")</f>
        <v/>
      </c>
      <c r="G108" s="12" t="str">
        <f>IF('สุกร pivot สรุป'!G109&lt;&gt;"",'สุกร pivot สรุป'!G109,"")</f>
        <v/>
      </c>
      <c r="H108" s="12" t="str">
        <f>IF('สุกร pivot สรุป'!H109&lt;&gt;"",'สุกร pivot สรุป'!H109,"")</f>
        <v/>
      </c>
      <c r="I108" s="12" t="str">
        <f>IF('สุกร pivot สรุป'!I109&lt;&gt;"",'สุกร pivot สรุป'!I109,"")</f>
        <v/>
      </c>
      <c r="J108" s="12" t="str">
        <f>IF('สุกร pivot สรุป'!J109&lt;&gt;"",'สุกร pivot สรุป'!J109,"")</f>
        <v/>
      </c>
      <c r="K108" s="12" t="str">
        <f>IF('สุกร pivot สรุป'!K109&lt;&gt;"",'สุกร pivot สรุป'!K109,"")</f>
        <v/>
      </c>
      <c r="L108" s="12" t="str">
        <f>IF('สุกร pivot สรุป'!L109&lt;&gt;"",'สุกร pivot สรุป'!L109,"")</f>
        <v/>
      </c>
      <c r="M108" s="12" t="str">
        <f>IF('สุกร pivot สรุป'!M109&lt;&gt;"",'สุกร pivot สรุป'!M109,"")</f>
        <v/>
      </c>
      <c r="N108" s="12" t="str">
        <f>IF('สุกร pivot สรุป'!N109&lt;&gt;"",'สุกร pivot สรุป'!N109,"")</f>
        <v/>
      </c>
      <c r="O108" s="12" t="str">
        <f>IF('สุกร pivot สรุป'!O109&lt;&gt;"",'สุกร pivot สรุป'!O109,"")</f>
        <v/>
      </c>
      <c r="P108" s="12" t="str">
        <f>IF('สุกร pivot สรุป'!P109&lt;&gt;"",'สุกร pivot สรุป'!P109,"")</f>
        <v/>
      </c>
      <c r="Q108" s="12" t="str">
        <f>IF('สุกร pivot สรุป'!Q109&lt;&gt;"",'สุกร pivot สรุป'!Q109,"")</f>
        <v/>
      </c>
    </row>
    <row r="109" spans="1:17">
      <c r="A109" s="9" t="str">
        <f>IF('สุกร pivot สรุป'!A110&lt;&gt;"",'สุกร pivot สรุป'!A110,"")</f>
        <v/>
      </c>
      <c r="B109" s="9" t="str">
        <f>IF('สุกร pivot สรุป'!B110&lt;&gt;"",'สุกร pivot สรุป'!B110,"")</f>
        <v/>
      </c>
      <c r="C109" s="12" t="str">
        <f>IF('สุกร pivot สรุป'!C110&lt;&gt;"",'สุกร pivot สรุป'!C110,"")</f>
        <v/>
      </c>
      <c r="D109" s="12" t="str">
        <f>IF('สุกร pivot สรุป'!D110&lt;&gt;"",'สุกร pivot สรุป'!D110,"")</f>
        <v/>
      </c>
      <c r="E109" s="12" t="str">
        <f>IF('สุกร pivot สรุป'!E110&lt;&gt;"",'สุกร pivot สรุป'!E110,"")</f>
        <v/>
      </c>
      <c r="F109" s="12" t="str">
        <f>IF('สุกร pivot สรุป'!F110&lt;&gt;"",'สุกร pivot สรุป'!F110,"")</f>
        <v/>
      </c>
      <c r="G109" s="12" t="str">
        <f>IF('สุกร pivot สรุป'!G110&lt;&gt;"",'สุกร pivot สรุป'!G110,"")</f>
        <v/>
      </c>
      <c r="H109" s="12" t="str">
        <f>IF('สุกร pivot สรุป'!H110&lt;&gt;"",'สุกร pivot สรุป'!H110,"")</f>
        <v/>
      </c>
      <c r="I109" s="12" t="str">
        <f>IF('สุกร pivot สรุป'!I110&lt;&gt;"",'สุกร pivot สรุป'!I110,"")</f>
        <v/>
      </c>
      <c r="J109" s="12" t="str">
        <f>IF('สุกร pivot สรุป'!J110&lt;&gt;"",'สุกร pivot สรุป'!J110,"")</f>
        <v/>
      </c>
      <c r="K109" s="12" t="str">
        <f>IF('สุกร pivot สรุป'!K110&lt;&gt;"",'สุกร pivot สรุป'!K110,"")</f>
        <v/>
      </c>
      <c r="L109" s="12" t="str">
        <f>IF('สุกร pivot สรุป'!L110&lt;&gt;"",'สุกร pivot สรุป'!L110,"")</f>
        <v/>
      </c>
      <c r="M109" s="12" t="str">
        <f>IF('สุกร pivot สรุป'!M110&lt;&gt;"",'สุกร pivot สรุป'!M110,"")</f>
        <v/>
      </c>
      <c r="N109" s="12" t="str">
        <f>IF('สุกร pivot สรุป'!N110&lt;&gt;"",'สุกร pivot สรุป'!N110,"")</f>
        <v/>
      </c>
      <c r="O109" s="12" t="str">
        <f>IF('สุกร pivot สรุป'!O110&lt;&gt;"",'สุกร pivot สรุป'!O110,"")</f>
        <v/>
      </c>
      <c r="P109" s="12" t="str">
        <f>IF('สุกร pivot สรุป'!P110&lt;&gt;"",'สุกร pivot สรุป'!P110,"")</f>
        <v/>
      </c>
      <c r="Q109" s="12" t="str">
        <f>IF('สุกร pivot สรุป'!Q110&lt;&gt;"",'สุกร pivot สรุป'!Q110,"")</f>
        <v/>
      </c>
    </row>
    <row r="110" spans="1:17">
      <c r="A110" s="9" t="str">
        <f>IF('สุกร pivot สรุป'!A111&lt;&gt;"",'สุกร pivot สรุป'!A111,"")</f>
        <v/>
      </c>
      <c r="B110" s="9" t="str">
        <f>IF('สุกร pivot สรุป'!B111&lt;&gt;"",'สุกร pivot สรุป'!B111,"")</f>
        <v/>
      </c>
      <c r="C110" s="12" t="str">
        <f>IF('สุกร pivot สรุป'!C111&lt;&gt;"",'สุกร pivot สรุป'!C111,"")</f>
        <v/>
      </c>
      <c r="D110" s="12" t="str">
        <f>IF('สุกร pivot สรุป'!D111&lt;&gt;"",'สุกร pivot สรุป'!D111,"")</f>
        <v/>
      </c>
      <c r="E110" s="12" t="str">
        <f>IF('สุกร pivot สรุป'!E111&lt;&gt;"",'สุกร pivot สรุป'!E111,"")</f>
        <v/>
      </c>
      <c r="F110" s="12" t="str">
        <f>IF('สุกร pivot สรุป'!F111&lt;&gt;"",'สุกร pivot สรุป'!F111,"")</f>
        <v/>
      </c>
      <c r="G110" s="12" t="str">
        <f>IF('สุกร pivot สรุป'!G111&lt;&gt;"",'สุกร pivot สรุป'!G111,"")</f>
        <v/>
      </c>
      <c r="H110" s="12" t="str">
        <f>IF('สุกร pivot สรุป'!H111&lt;&gt;"",'สุกร pivot สรุป'!H111,"")</f>
        <v/>
      </c>
      <c r="I110" s="12" t="str">
        <f>IF('สุกร pivot สรุป'!I111&lt;&gt;"",'สุกร pivot สรุป'!I111,"")</f>
        <v/>
      </c>
      <c r="J110" s="12" t="str">
        <f>IF('สุกร pivot สรุป'!J111&lt;&gt;"",'สุกร pivot สรุป'!J111,"")</f>
        <v/>
      </c>
      <c r="K110" s="12" t="str">
        <f>IF('สุกร pivot สรุป'!K111&lt;&gt;"",'สุกร pivot สรุป'!K111,"")</f>
        <v/>
      </c>
      <c r="L110" s="12" t="str">
        <f>IF('สุกร pivot สรุป'!L111&lt;&gt;"",'สุกร pivot สรุป'!L111,"")</f>
        <v/>
      </c>
      <c r="M110" s="12" t="str">
        <f>IF('สุกร pivot สรุป'!M111&lt;&gt;"",'สุกร pivot สรุป'!M111,"")</f>
        <v/>
      </c>
      <c r="N110" s="12" t="str">
        <f>IF('สุกร pivot สรุป'!N111&lt;&gt;"",'สุกร pivot สรุป'!N111,"")</f>
        <v/>
      </c>
      <c r="O110" s="12" t="str">
        <f>IF('สุกร pivot สรุป'!O111&lt;&gt;"",'สุกร pivot สรุป'!O111,"")</f>
        <v/>
      </c>
      <c r="P110" s="12" t="str">
        <f>IF('สุกร pivot สรุป'!P111&lt;&gt;"",'สุกร pivot สรุป'!P111,"")</f>
        <v/>
      </c>
      <c r="Q110" s="12" t="str">
        <f>IF('สุกร pivot สรุป'!Q111&lt;&gt;"",'สุกร pivot สรุป'!Q111,"")</f>
        <v/>
      </c>
    </row>
    <row r="111" spans="1:17">
      <c r="A111" s="9" t="str">
        <f>IF('สุกร pivot สรุป'!A112&lt;&gt;"",'สุกร pivot สรุป'!A112,"")</f>
        <v/>
      </c>
      <c r="B111" s="9" t="str">
        <f>IF('สุกร pivot สรุป'!B112&lt;&gt;"",'สุกร pivot สรุป'!B112,"")</f>
        <v/>
      </c>
      <c r="C111" s="12" t="str">
        <f>IF('สุกร pivot สรุป'!C112&lt;&gt;"",'สุกร pivot สรุป'!C112,"")</f>
        <v/>
      </c>
      <c r="D111" s="12" t="str">
        <f>IF('สุกร pivot สรุป'!D112&lt;&gt;"",'สุกร pivot สรุป'!D112,"")</f>
        <v/>
      </c>
      <c r="E111" s="12" t="str">
        <f>IF('สุกร pivot สรุป'!E112&lt;&gt;"",'สุกร pivot สรุป'!E112,"")</f>
        <v/>
      </c>
      <c r="F111" s="12" t="str">
        <f>IF('สุกร pivot สรุป'!F112&lt;&gt;"",'สุกร pivot สรุป'!F112,"")</f>
        <v/>
      </c>
      <c r="G111" s="12" t="str">
        <f>IF('สุกร pivot สรุป'!G112&lt;&gt;"",'สุกร pivot สรุป'!G112,"")</f>
        <v/>
      </c>
      <c r="H111" s="12" t="str">
        <f>IF('สุกร pivot สรุป'!H112&lt;&gt;"",'สุกร pivot สรุป'!H112,"")</f>
        <v/>
      </c>
      <c r="I111" s="12" t="str">
        <f>IF('สุกร pivot สรุป'!I112&lt;&gt;"",'สุกร pivot สรุป'!I112,"")</f>
        <v/>
      </c>
      <c r="J111" s="12" t="str">
        <f>IF('สุกร pivot สรุป'!J112&lt;&gt;"",'สุกร pivot สรุป'!J112,"")</f>
        <v/>
      </c>
      <c r="K111" s="12" t="str">
        <f>IF('สุกร pivot สรุป'!K112&lt;&gt;"",'สุกร pivot สรุป'!K112,"")</f>
        <v/>
      </c>
      <c r="L111" s="12" t="str">
        <f>IF('สุกร pivot สรุป'!L112&lt;&gt;"",'สุกร pivot สรุป'!L112,"")</f>
        <v/>
      </c>
      <c r="M111" s="12" t="str">
        <f>IF('สุกร pivot สรุป'!M112&lt;&gt;"",'สุกร pivot สรุป'!M112,"")</f>
        <v/>
      </c>
      <c r="N111" s="12" t="str">
        <f>IF('สุกร pivot สรุป'!N112&lt;&gt;"",'สุกร pivot สรุป'!N112,"")</f>
        <v/>
      </c>
      <c r="O111" s="12" t="str">
        <f>IF('สุกร pivot สรุป'!O112&lt;&gt;"",'สุกร pivot สรุป'!O112,"")</f>
        <v/>
      </c>
      <c r="P111" s="12" t="str">
        <f>IF('สุกร pivot สรุป'!P112&lt;&gt;"",'สุกร pivot สรุป'!P112,"")</f>
        <v/>
      </c>
      <c r="Q111" s="12" t="str">
        <f>IF('สุกร pivot สรุป'!Q112&lt;&gt;"",'สุกร pivot สรุป'!Q112,"")</f>
        <v/>
      </c>
    </row>
    <row r="112" spans="1:17">
      <c r="A112" s="9" t="str">
        <f>IF('สุกร pivot สรุป'!A113&lt;&gt;"",'สุกร pivot สรุป'!A113,"")</f>
        <v/>
      </c>
      <c r="B112" s="9" t="str">
        <f>IF('สุกร pivot สรุป'!B113&lt;&gt;"",'สุกร pivot สรุป'!B113,"")</f>
        <v/>
      </c>
      <c r="C112" s="12" t="str">
        <f>IF('สุกร pivot สรุป'!C113&lt;&gt;"",'สุกร pivot สรุป'!C113,"")</f>
        <v/>
      </c>
      <c r="D112" s="12" t="str">
        <f>IF('สุกร pivot สรุป'!D113&lt;&gt;"",'สุกร pivot สรุป'!D113,"")</f>
        <v/>
      </c>
      <c r="E112" s="12" t="str">
        <f>IF('สุกร pivot สรุป'!E113&lt;&gt;"",'สุกร pivot สรุป'!E113,"")</f>
        <v/>
      </c>
      <c r="F112" s="12" t="str">
        <f>IF('สุกร pivot สรุป'!F113&lt;&gt;"",'สุกร pivot สรุป'!F113,"")</f>
        <v/>
      </c>
      <c r="G112" s="12" t="str">
        <f>IF('สุกร pivot สรุป'!G113&lt;&gt;"",'สุกร pivot สรุป'!G113,"")</f>
        <v/>
      </c>
      <c r="H112" s="12" t="str">
        <f>IF('สุกร pivot สรุป'!H113&lt;&gt;"",'สุกร pivot สรุป'!H113,"")</f>
        <v/>
      </c>
      <c r="I112" s="12" t="str">
        <f>IF('สุกร pivot สรุป'!I113&lt;&gt;"",'สุกร pivot สรุป'!I113,"")</f>
        <v/>
      </c>
      <c r="J112" s="12" t="str">
        <f>IF('สุกร pivot สรุป'!J113&lt;&gt;"",'สุกร pivot สรุป'!J113,"")</f>
        <v/>
      </c>
      <c r="K112" s="12" t="str">
        <f>IF('สุกร pivot สรุป'!K113&lt;&gt;"",'สุกร pivot สรุป'!K113,"")</f>
        <v/>
      </c>
      <c r="L112" s="12" t="str">
        <f>IF('สุกร pivot สรุป'!L113&lt;&gt;"",'สุกร pivot สรุป'!L113,"")</f>
        <v/>
      </c>
      <c r="M112" s="12" t="str">
        <f>IF('สุกร pivot สรุป'!M113&lt;&gt;"",'สุกร pivot สรุป'!M113,"")</f>
        <v/>
      </c>
      <c r="N112" s="12" t="str">
        <f>IF('สุกร pivot สรุป'!N113&lt;&gt;"",'สุกร pivot สรุป'!N113,"")</f>
        <v/>
      </c>
      <c r="O112" s="12" t="str">
        <f>IF('สุกร pivot สรุป'!O113&lt;&gt;"",'สุกร pivot สรุป'!O113,"")</f>
        <v/>
      </c>
      <c r="P112" s="12" t="str">
        <f>IF('สุกร pivot สรุป'!P113&lt;&gt;"",'สุกร pivot สรุป'!P113,"")</f>
        <v/>
      </c>
      <c r="Q112" s="12" t="str">
        <f>IF('สุกร pivot สรุป'!Q113&lt;&gt;"",'สุกร pivot สรุป'!Q113,"")</f>
        <v/>
      </c>
    </row>
    <row r="113" spans="1:17">
      <c r="A113" s="9" t="str">
        <f>IF('สุกร pivot สรุป'!A114&lt;&gt;"",'สุกร pivot สรุป'!A114,"")</f>
        <v/>
      </c>
      <c r="B113" s="9" t="str">
        <f>IF('สุกร pivot สรุป'!B114&lt;&gt;"",'สุกร pivot สรุป'!B114,"")</f>
        <v/>
      </c>
      <c r="C113" s="12" t="str">
        <f>IF('สุกร pivot สรุป'!C114&lt;&gt;"",'สุกร pivot สรุป'!C114,"")</f>
        <v/>
      </c>
      <c r="D113" s="12" t="str">
        <f>IF('สุกร pivot สรุป'!D114&lt;&gt;"",'สุกร pivot สรุป'!D114,"")</f>
        <v/>
      </c>
      <c r="E113" s="12" t="str">
        <f>IF('สุกร pivot สรุป'!E114&lt;&gt;"",'สุกร pivot สรุป'!E114,"")</f>
        <v/>
      </c>
      <c r="F113" s="12" t="str">
        <f>IF('สุกร pivot สรุป'!F114&lt;&gt;"",'สุกร pivot สรุป'!F114,"")</f>
        <v/>
      </c>
      <c r="G113" s="12" t="str">
        <f>IF('สุกร pivot สรุป'!G114&lt;&gt;"",'สุกร pivot สรุป'!G114,"")</f>
        <v/>
      </c>
      <c r="H113" s="12" t="str">
        <f>IF('สุกร pivot สรุป'!H114&lt;&gt;"",'สุกร pivot สรุป'!H114,"")</f>
        <v/>
      </c>
      <c r="I113" s="12" t="str">
        <f>IF('สุกร pivot สรุป'!I114&lt;&gt;"",'สุกร pivot สรุป'!I114,"")</f>
        <v/>
      </c>
      <c r="J113" s="12" t="str">
        <f>IF('สุกร pivot สรุป'!J114&lt;&gt;"",'สุกร pivot สรุป'!J114,"")</f>
        <v/>
      </c>
      <c r="K113" s="12" t="str">
        <f>IF('สุกร pivot สรุป'!K114&lt;&gt;"",'สุกร pivot สรุป'!K114,"")</f>
        <v/>
      </c>
      <c r="L113" s="12" t="str">
        <f>IF('สุกร pivot สรุป'!L114&lt;&gt;"",'สุกร pivot สรุป'!L114,"")</f>
        <v/>
      </c>
      <c r="M113" s="12" t="str">
        <f>IF('สุกร pivot สรุป'!M114&lt;&gt;"",'สุกร pivot สรุป'!M114,"")</f>
        <v/>
      </c>
      <c r="N113" s="12" t="str">
        <f>IF('สุกร pivot สรุป'!N114&lt;&gt;"",'สุกร pivot สรุป'!N114,"")</f>
        <v/>
      </c>
      <c r="O113" s="12" t="str">
        <f>IF('สุกร pivot สรุป'!O114&lt;&gt;"",'สุกร pivot สรุป'!O114,"")</f>
        <v/>
      </c>
      <c r="P113" s="12" t="str">
        <f>IF('สุกร pivot สรุป'!P114&lt;&gt;"",'สุกร pivot สรุป'!P114,"")</f>
        <v/>
      </c>
      <c r="Q113" s="12" t="str">
        <f>IF('สุกร pivot สรุป'!Q114&lt;&gt;"",'สุกร pivot สรุป'!Q114,"")</f>
        <v/>
      </c>
    </row>
    <row r="114" spans="1:17">
      <c r="A114" s="9" t="str">
        <f>IF('สุกร pivot สรุป'!A115&lt;&gt;"",'สุกร pivot สรุป'!A115,"")</f>
        <v/>
      </c>
      <c r="B114" s="9" t="str">
        <f>IF('สุกร pivot สรุป'!B115&lt;&gt;"",'สุกร pivot สรุป'!B115,"")</f>
        <v/>
      </c>
      <c r="C114" s="12" t="str">
        <f>IF('สุกร pivot สรุป'!C115&lt;&gt;"",'สุกร pivot สรุป'!C115,"")</f>
        <v/>
      </c>
      <c r="D114" s="12" t="str">
        <f>IF('สุกร pivot สรุป'!D115&lt;&gt;"",'สุกร pivot สรุป'!D115,"")</f>
        <v/>
      </c>
      <c r="E114" s="12" t="str">
        <f>IF('สุกร pivot สรุป'!E115&lt;&gt;"",'สุกร pivot สรุป'!E115,"")</f>
        <v/>
      </c>
      <c r="F114" s="12" t="str">
        <f>IF('สุกร pivot สรุป'!F115&lt;&gt;"",'สุกร pivot สรุป'!F115,"")</f>
        <v/>
      </c>
      <c r="G114" s="12" t="str">
        <f>IF('สุกร pivot สรุป'!G115&lt;&gt;"",'สุกร pivot สรุป'!G115,"")</f>
        <v/>
      </c>
      <c r="H114" s="12" t="str">
        <f>IF('สุกร pivot สรุป'!H115&lt;&gt;"",'สุกร pivot สรุป'!H115,"")</f>
        <v/>
      </c>
      <c r="I114" s="12" t="str">
        <f>IF('สุกร pivot สรุป'!I115&lt;&gt;"",'สุกร pivot สรุป'!I115,"")</f>
        <v/>
      </c>
      <c r="J114" s="12" t="str">
        <f>IF('สุกร pivot สรุป'!J115&lt;&gt;"",'สุกร pivot สรุป'!J115,"")</f>
        <v/>
      </c>
      <c r="K114" s="12" t="str">
        <f>IF('สุกร pivot สรุป'!K115&lt;&gt;"",'สุกร pivot สรุป'!K115,"")</f>
        <v/>
      </c>
      <c r="L114" s="12" t="str">
        <f>IF('สุกร pivot สรุป'!L115&lt;&gt;"",'สุกร pivot สรุป'!L115,"")</f>
        <v/>
      </c>
      <c r="M114" s="12" t="str">
        <f>IF('สุกร pivot สรุป'!M115&lt;&gt;"",'สุกร pivot สรุป'!M115,"")</f>
        <v/>
      </c>
      <c r="N114" s="12" t="str">
        <f>IF('สุกร pivot สรุป'!N115&lt;&gt;"",'สุกร pivot สรุป'!N115,"")</f>
        <v/>
      </c>
      <c r="O114" s="12" t="str">
        <f>IF('สุกร pivot สรุป'!O115&lt;&gt;"",'สุกร pivot สรุป'!O115,"")</f>
        <v/>
      </c>
      <c r="P114" s="12" t="str">
        <f>IF('สุกร pivot สรุป'!P115&lt;&gt;"",'สุกร pivot สรุป'!P115,"")</f>
        <v/>
      </c>
      <c r="Q114" s="12" t="str">
        <f>IF('สุกร pivot สรุป'!Q115&lt;&gt;"",'สุกร pivot สรุป'!Q115,"")</f>
        <v/>
      </c>
    </row>
    <row r="115" spans="1:17">
      <c r="A115" s="9" t="str">
        <f>IF('สุกร pivot สรุป'!A116&lt;&gt;"",'สุกร pivot สรุป'!A116,"")</f>
        <v/>
      </c>
      <c r="B115" s="9" t="str">
        <f>IF('สุกร pivot สรุป'!B116&lt;&gt;"",'สุกร pivot สรุป'!B116,"")</f>
        <v/>
      </c>
      <c r="C115" s="12" t="str">
        <f>IF('สุกร pivot สรุป'!C116&lt;&gt;"",'สุกร pivot สรุป'!C116,"")</f>
        <v/>
      </c>
      <c r="D115" s="12" t="str">
        <f>IF('สุกร pivot สรุป'!D116&lt;&gt;"",'สุกร pivot สรุป'!D116,"")</f>
        <v/>
      </c>
      <c r="E115" s="12" t="str">
        <f>IF('สุกร pivot สรุป'!E116&lt;&gt;"",'สุกร pivot สรุป'!E116,"")</f>
        <v/>
      </c>
      <c r="F115" s="12" t="str">
        <f>IF('สุกร pivot สรุป'!F116&lt;&gt;"",'สุกร pivot สรุป'!F116,"")</f>
        <v/>
      </c>
      <c r="G115" s="12" t="str">
        <f>IF('สุกร pivot สรุป'!G116&lt;&gt;"",'สุกร pivot สรุป'!G116,"")</f>
        <v/>
      </c>
      <c r="H115" s="12" t="str">
        <f>IF('สุกร pivot สรุป'!H116&lt;&gt;"",'สุกร pivot สรุป'!H116,"")</f>
        <v/>
      </c>
      <c r="I115" s="12" t="str">
        <f>IF('สุกร pivot สรุป'!I116&lt;&gt;"",'สุกร pivot สรุป'!I116,"")</f>
        <v/>
      </c>
      <c r="J115" s="12" t="str">
        <f>IF('สุกร pivot สรุป'!J116&lt;&gt;"",'สุกร pivot สรุป'!J116,"")</f>
        <v/>
      </c>
      <c r="K115" s="12" t="str">
        <f>IF('สุกร pivot สรุป'!K116&lt;&gt;"",'สุกร pivot สรุป'!K116,"")</f>
        <v/>
      </c>
      <c r="L115" s="12" t="str">
        <f>IF('สุกร pivot สรุป'!L116&lt;&gt;"",'สุกร pivot สรุป'!L116,"")</f>
        <v/>
      </c>
      <c r="M115" s="12" t="str">
        <f>IF('สุกร pivot สรุป'!M116&lt;&gt;"",'สุกร pivot สรุป'!M116,"")</f>
        <v/>
      </c>
      <c r="N115" s="12" t="str">
        <f>IF('สุกร pivot สรุป'!N116&lt;&gt;"",'สุกร pivot สรุป'!N116,"")</f>
        <v/>
      </c>
      <c r="O115" s="12" t="str">
        <f>IF('สุกร pivot สรุป'!O116&lt;&gt;"",'สุกร pivot สรุป'!O116,"")</f>
        <v/>
      </c>
      <c r="P115" s="12" t="str">
        <f>IF('สุกร pivot สรุป'!P116&lt;&gt;"",'สุกร pivot สรุป'!P116,"")</f>
        <v/>
      </c>
      <c r="Q115" s="12" t="str">
        <f>IF('สุกร pivot สรุป'!Q116&lt;&gt;"",'สุกร pivot สรุป'!Q116,"")</f>
        <v/>
      </c>
    </row>
    <row r="116" spans="1:17">
      <c r="A116" s="9" t="str">
        <f>IF('สุกร pivot สรุป'!A117&lt;&gt;"",'สุกร pivot สรุป'!A117,"")</f>
        <v/>
      </c>
      <c r="B116" s="9" t="str">
        <f>IF('สุกร pivot สรุป'!B117&lt;&gt;"",'สุกร pivot สรุป'!B117,"")</f>
        <v/>
      </c>
      <c r="C116" s="12" t="str">
        <f>IF('สุกร pivot สรุป'!C117&lt;&gt;"",'สุกร pivot สรุป'!C117,"")</f>
        <v/>
      </c>
      <c r="D116" s="12" t="str">
        <f>IF('สุกร pivot สรุป'!D117&lt;&gt;"",'สุกร pivot สรุป'!D117,"")</f>
        <v/>
      </c>
      <c r="E116" s="12" t="str">
        <f>IF('สุกร pivot สรุป'!E117&lt;&gt;"",'สุกร pivot สรุป'!E117,"")</f>
        <v/>
      </c>
      <c r="F116" s="12" t="str">
        <f>IF('สุกร pivot สรุป'!F117&lt;&gt;"",'สุกร pivot สรุป'!F117,"")</f>
        <v/>
      </c>
      <c r="G116" s="12" t="str">
        <f>IF('สุกร pivot สรุป'!G117&lt;&gt;"",'สุกร pivot สรุป'!G117,"")</f>
        <v/>
      </c>
      <c r="H116" s="12" t="str">
        <f>IF('สุกร pivot สรุป'!H117&lt;&gt;"",'สุกร pivot สรุป'!H117,"")</f>
        <v/>
      </c>
      <c r="I116" s="12" t="str">
        <f>IF('สุกร pivot สรุป'!I117&lt;&gt;"",'สุกร pivot สรุป'!I117,"")</f>
        <v/>
      </c>
      <c r="J116" s="12" t="str">
        <f>IF('สุกร pivot สรุป'!J117&lt;&gt;"",'สุกร pivot สรุป'!J117,"")</f>
        <v/>
      </c>
      <c r="K116" s="12" t="str">
        <f>IF('สุกร pivot สรุป'!K117&lt;&gt;"",'สุกร pivot สรุป'!K117,"")</f>
        <v/>
      </c>
      <c r="L116" s="12" t="str">
        <f>IF('สุกร pivot สรุป'!L117&lt;&gt;"",'สุกร pivot สรุป'!L117,"")</f>
        <v/>
      </c>
      <c r="M116" s="12" t="str">
        <f>IF('สุกร pivot สรุป'!M117&lt;&gt;"",'สุกร pivot สรุป'!M117,"")</f>
        <v/>
      </c>
      <c r="N116" s="12" t="str">
        <f>IF('สุกร pivot สรุป'!N117&lt;&gt;"",'สุกร pivot สรุป'!N117,"")</f>
        <v/>
      </c>
      <c r="O116" s="12" t="str">
        <f>IF('สุกร pivot สรุป'!O117&lt;&gt;"",'สุกร pivot สรุป'!O117,"")</f>
        <v/>
      </c>
      <c r="P116" s="12" t="str">
        <f>IF('สุกร pivot สรุป'!P117&lt;&gt;"",'สุกร pivot สรุป'!P117,"")</f>
        <v/>
      </c>
      <c r="Q116" s="12" t="str">
        <f>IF('สุกร pivot สรุป'!Q117&lt;&gt;"",'สุกร pivot สรุป'!Q117,"")</f>
        <v/>
      </c>
    </row>
    <row r="117" spans="1:17">
      <c r="A117" s="9" t="str">
        <f>IF('สุกร pivot สรุป'!A118&lt;&gt;"",'สุกร pivot สรุป'!A118,"")</f>
        <v/>
      </c>
      <c r="B117" s="9" t="str">
        <f>IF('สุกร pivot สรุป'!B118&lt;&gt;"",'สุกร pivot สรุป'!B118,"")</f>
        <v/>
      </c>
      <c r="C117" s="12" t="str">
        <f>IF('สุกร pivot สรุป'!C118&lt;&gt;"",'สุกร pivot สรุป'!C118,"")</f>
        <v/>
      </c>
      <c r="D117" s="12" t="str">
        <f>IF('สุกร pivot สรุป'!D118&lt;&gt;"",'สุกร pivot สรุป'!D118,"")</f>
        <v/>
      </c>
      <c r="E117" s="12" t="str">
        <f>IF('สุกร pivot สรุป'!E118&lt;&gt;"",'สุกร pivot สรุป'!E118,"")</f>
        <v/>
      </c>
      <c r="F117" s="12" t="str">
        <f>IF('สุกร pivot สรุป'!F118&lt;&gt;"",'สุกร pivot สรุป'!F118,"")</f>
        <v/>
      </c>
      <c r="G117" s="12" t="str">
        <f>IF('สุกร pivot สรุป'!G118&lt;&gt;"",'สุกร pivot สรุป'!G118,"")</f>
        <v/>
      </c>
      <c r="H117" s="12" t="str">
        <f>IF('สุกร pivot สรุป'!H118&lt;&gt;"",'สุกร pivot สรุป'!H118,"")</f>
        <v/>
      </c>
      <c r="I117" s="12" t="str">
        <f>IF('สุกร pivot สรุป'!I118&lt;&gt;"",'สุกร pivot สรุป'!I118,"")</f>
        <v/>
      </c>
      <c r="J117" s="12" t="str">
        <f>IF('สุกร pivot สรุป'!J118&lt;&gt;"",'สุกร pivot สรุป'!J118,"")</f>
        <v/>
      </c>
      <c r="K117" s="12" t="str">
        <f>IF('สุกร pivot สรุป'!K118&lt;&gt;"",'สุกร pivot สรุป'!K118,"")</f>
        <v/>
      </c>
      <c r="L117" s="12" t="str">
        <f>IF('สุกร pivot สรุป'!L118&lt;&gt;"",'สุกร pivot สรุป'!L118,"")</f>
        <v/>
      </c>
      <c r="M117" s="12" t="str">
        <f>IF('สุกร pivot สรุป'!M118&lt;&gt;"",'สุกร pivot สรุป'!M118,"")</f>
        <v/>
      </c>
      <c r="N117" s="12" t="str">
        <f>IF('สุกร pivot สรุป'!N118&lt;&gt;"",'สุกร pivot สรุป'!N118,"")</f>
        <v/>
      </c>
      <c r="O117" s="12" t="str">
        <f>IF('สุกร pivot สรุป'!O118&lt;&gt;"",'สุกร pivot สรุป'!O118,"")</f>
        <v/>
      </c>
      <c r="P117" s="12" t="str">
        <f>IF('สุกร pivot สรุป'!P118&lt;&gt;"",'สุกร pivot สรุป'!P118,"")</f>
        <v/>
      </c>
      <c r="Q117" s="12" t="str">
        <f>IF('สุกร pivot สรุป'!Q118&lt;&gt;"",'สุกร pivot สรุป'!Q118,"")</f>
        <v/>
      </c>
    </row>
    <row r="118" spans="1:17">
      <c r="A118" s="9" t="str">
        <f>IF('สุกร pivot สรุป'!A119&lt;&gt;"",'สุกร pivot สรุป'!A119,"")</f>
        <v/>
      </c>
      <c r="B118" s="9" t="str">
        <f>IF('สุกร pivot สรุป'!B119&lt;&gt;"",'สุกร pivot สรุป'!B119,"")</f>
        <v/>
      </c>
      <c r="C118" s="12" t="str">
        <f>IF('สุกร pivot สรุป'!C119&lt;&gt;"",'สุกร pivot สรุป'!C119,"")</f>
        <v/>
      </c>
      <c r="D118" s="12" t="str">
        <f>IF('สุกร pivot สรุป'!D119&lt;&gt;"",'สุกร pivot สรุป'!D119,"")</f>
        <v/>
      </c>
      <c r="E118" s="12" t="str">
        <f>IF('สุกร pivot สรุป'!E119&lt;&gt;"",'สุกร pivot สรุป'!E119,"")</f>
        <v/>
      </c>
      <c r="F118" s="12" t="str">
        <f>IF('สุกร pivot สรุป'!F119&lt;&gt;"",'สุกร pivot สรุป'!F119,"")</f>
        <v/>
      </c>
      <c r="G118" s="12" t="str">
        <f>IF('สุกร pivot สรุป'!G119&lt;&gt;"",'สุกร pivot สรุป'!G119,"")</f>
        <v/>
      </c>
      <c r="H118" s="12" t="str">
        <f>IF('สุกร pivot สรุป'!H119&lt;&gt;"",'สุกร pivot สรุป'!H119,"")</f>
        <v/>
      </c>
      <c r="I118" s="12" t="str">
        <f>IF('สุกร pivot สรุป'!I119&lt;&gt;"",'สุกร pivot สรุป'!I119,"")</f>
        <v/>
      </c>
      <c r="J118" s="12" t="str">
        <f>IF('สุกร pivot สรุป'!J119&lt;&gt;"",'สุกร pivot สรุป'!J119,"")</f>
        <v/>
      </c>
      <c r="K118" s="12" t="str">
        <f>IF('สุกร pivot สรุป'!K119&lt;&gt;"",'สุกร pivot สรุป'!K119,"")</f>
        <v/>
      </c>
      <c r="L118" s="12" t="str">
        <f>IF('สุกร pivot สรุป'!L119&lt;&gt;"",'สุกร pivot สรุป'!L119,"")</f>
        <v/>
      </c>
      <c r="M118" s="12" t="str">
        <f>IF('สุกร pivot สรุป'!M119&lt;&gt;"",'สุกร pivot สรุป'!M119,"")</f>
        <v/>
      </c>
      <c r="N118" s="12" t="str">
        <f>IF('สุกร pivot สรุป'!N119&lt;&gt;"",'สุกร pivot สรุป'!N119,"")</f>
        <v/>
      </c>
      <c r="O118" s="12" t="str">
        <f>IF('สุกร pivot สรุป'!O119&lt;&gt;"",'สุกร pivot สรุป'!O119,"")</f>
        <v/>
      </c>
      <c r="P118" s="12" t="str">
        <f>IF('สุกร pivot สรุป'!P119&lt;&gt;"",'สุกร pivot สรุป'!P119,"")</f>
        <v/>
      </c>
      <c r="Q118" s="12" t="str">
        <f>IF('สุกร pivot สรุป'!Q119&lt;&gt;"",'สุกร pivot สรุป'!Q119,"")</f>
        <v/>
      </c>
    </row>
    <row r="119" spans="1:17">
      <c r="A119" s="9" t="str">
        <f>IF('สุกร pivot สรุป'!A120&lt;&gt;"",'สุกร pivot สรุป'!A120,"")</f>
        <v/>
      </c>
      <c r="B119" s="9" t="str">
        <f>IF('สุกร pivot สรุป'!B120&lt;&gt;"",'สุกร pivot สรุป'!B120,"")</f>
        <v/>
      </c>
      <c r="C119" s="12" t="str">
        <f>IF('สุกร pivot สรุป'!C120&lt;&gt;"",'สุกร pivot สรุป'!C120,"")</f>
        <v/>
      </c>
      <c r="D119" s="12" t="str">
        <f>IF('สุกร pivot สรุป'!D120&lt;&gt;"",'สุกร pivot สรุป'!D120,"")</f>
        <v/>
      </c>
      <c r="E119" s="12" t="str">
        <f>IF('สุกร pivot สรุป'!E120&lt;&gt;"",'สุกร pivot สรุป'!E120,"")</f>
        <v/>
      </c>
      <c r="F119" s="12" t="str">
        <f>IF('สุกร pivot สรุป'!F120&lt;&gt;"",'สุกร pivot สรุป'!F120,"")</f>
        <v/>
      </c>
      <c r="G119" s="12" t="str">
        <f>IF('สุกร pivot สรุป'!G120&lt;&gt;"",'สุกร pivot สรุป'!G120,"")</f>
        <v/>
      </c>
      <c r="H119" s="12" t="str">
        <f>IF('สุกร pivot สรุป'!H120&lt;&gt;"",'สุกร pivot สรุป'!H120,"")</f>
        <v/>
      </c>
      <c r="I119" s="12" t="str">
        <f>IF('สุกร pivot สรุป'!I120&lt;&gt;"",'สุกร pivot สรุป'!I120,"")</f>
        <v/>
      </c>
      <c r="J119" s="12" t="str">
        <f>IF('สุกร pivot สรุป'!J120&lt;&gt;"",'สุกร pivot สรุป'!J120,"")</f>
        <v/>
      </c>
      <c r="K119" s="12" t="str">
        <f>IF('สุกร pivot สรุป'!K120&lt;&gt;"",'สุกร pivot สรุป'!K120,"")</f>
        <v/>
      </c>
      <c r="L119" s="12" t="str">
        <f>IF('สุกร pivot สรุป'!L120&lt;&gt;"",'สุกร pivot สรุป'!L120,"")</f>
        <v/>
      </c>
      <c r="M119" s="12" t="str">
        <f>IF('สุกร pivot สรุป'!M120&lt;&gt;"",'สุกร pivot สรุป'!M120,"")</f>
        <v/>
      </c>
      <c r="N119" s="12" t="str">
        <f>IF('สุกร pivot สรุป'!N120&lt;&gt;"",'สุกร pivot สรุป'!N120,"")</f>
        <v/>
      </c>
      <c r="O119" s="12" t="str">
        <f>IF('สุกร pivot สรุป'!O120&lt;&gt;"",'สุกร pivot สรุป'!O120,"")</f>
        <v/>
      </c>
      <c r="P119" s="12" t="str">
        <f>IF('สุกร pivot สรุป'!P120&lt;&gt;"",'สุกร pivot สรุป'!P120,"")</f>
        <v/>
      </c>
      <c r="Q119" s="12" t="str">
        <f>IF('สุกร pivot สรุป'!Q120&lt;&gt;"",'สุกร pivot สรุป'!Q120,"")</f>
        <v/>
      </c>
    </row>
    <row r="120" spans="1:17">
      <c r="A120" s="9" t="str">
        <f>IF('สุกร pivot สรุป'!A121&lt;&gt;"",'สุกร pivot สรุป'!A121,"")</f>
        <v/>
      </c>
      <c r="B120" s="9" t="str">
        <f>IF('สุกร pivot สรุป'!B121&lt;&gt;"",'สุกร pivot สรุป'!B121,"")</f>
        <v/>
      </c>
      <c r="C120" s="12" t="str">
        <f>IF('สุกร pivot สรุป'!C121&lt;&gt;"",'สุกร pivot สรุป'!C121,"")</f>
        <v/>
      </c>
      <c r="D120" s="12" t="str">
        <f>IF('สุกร pivot สรุป'!D121&lt;&gt;"",'สุกร pivot สรุป'!D121,"")</f>
        <v/>
      </c>
      <c r="E120" s="12" t="str">
        <f>IF('สุกร pivot สรุป'!E121&lt;&gt;"",'สุกร pivot สรุป'!E121,"")</f>
        <v/>
      </c>
      <c r="F120" s="12" t="str">
        <f>IF('สุกร pivot สรุป'!F121&lt;&gt;"",'สุกร pivot สรุป'!F121,"")</f>
        <v/>
      </c>
      <c r="G120" s="12" t="str">
        <f>IF('สุกร pivot สรุป'!G121&lt;&gt;"",'สุกร pivot สรุป'!G121,"")</f>
        <v/>
      </c>
      <c r="H120" s="12" t="str">
        <f>IF('สุกร pivot สรุป'!H121&lt;&gt;"",'สุกร pivot สรุป'!H121,"")</f>
        <v/>
      </c>
      <c r="I120" s="12" t="str">
        <f>IF('สุกร pivot สรุป'!I121&lt;&gt;"",'สุกร pivot สรุป'!I121,"")</f>
        <v/>
      </c>
      <c r="J120" s="12" t="str">
        <f>IF('สุกร pivot สรุป'!J121&lt;&gt;"",'สุกร pivot สรุป'!J121,"")</f>
        <v/>
      </c>
      <c r="K120" s="12" t="str">
        <f>IF('สุกร pivot สรุป'!K121&lt;&gt;"",'สุกร pivot สรุป'!K121,"")</f>
        <v/>
      </c>
      <c r="L120" s="12" t="str">
        <f>IF('สุกร pivot สรุป'!L121&lt;&gt;"",'สุกร pivot สรุป'!L121,"")</f>
        <v/>
      </c>
      <c r="M120" s="12" t="str">
        <f>IF('สุกร pivot สรุป'!M121&lt;&gt;"",'สุกร pivot สรุป'!M121,"")</f>
        <v/>
      </c>
      <c r="N120" s="12" t="str">
        <f>IF('สุกร pivot สรุป'!N121&lt;&gt;"",'สุกร pivot สรุป'!N121,"")</f>
        <v/>
      </c>
      <c r="O120" s="12" t="str">
        <f>IF('สุกร pivot สรุป'!O121&lt;&gt;"",'สุกร pivot สรุป'!O121,"")</f>
        <v/>
      </c>
      <c r="P120" s="12" t="str">
        <f>IF('สุกร pivot สรุป'!P121&lt;&gt;"",'สุกร pivot สรุป'!P121,"")</f>
        <v/>
      </c>
      <c r="Q120" s="12" t="str">
        <f>IF('สุกร pivot สรุป'!Q121&lt;&gt;"",'สุกร pivot สรุป'!Q121,"")</f>
        <v/>
      </c>
    </row>
    <row r="121" spans="1:17">
      <c r="A121" s="9" t="str">
        <f>IF('สุกร pivot สรุป'!A122&lt;&gt;"",'สุกร pivot สรุป'!A122,"")</f>
        <v/>
      </c>
      <c r="B121" s="9" t="str">
        <f>IF('สุกร pivot สรุป'!B122&lt;&gt;"",'สุกร pivot สรุป'!B122,"")</f>
        <v/>
      </c>
      <c r="C121" s="12" t="str">
        <f>IF('สุกร pivot สรุป'!C122&lt;&gt;"",'สุกร pivot สรุป'!C122,"")</f>
        <v/>
      </c>
      <c r="D121" s="12" t="str">
        <f>IF('สุกร pivot สรุป'!D122&lt;&gt;"",'สุกร pivot สรุป'!D122,"")</f>
        <v/>
      </c>
      <c r="E121" s="12" t="str">
        <f>IF('สุกร pivot สรุป'!E122&lt;&gt;"",'สุกร pivot สรุป'!E122,"")</f>
        <v/>
      </c>
      <c r="F121" s="12" t="str">
        <f>IF('สุกร pivot สรุป'!F122&lt;&gt;"",'สุกร pivot สรุป'!F122,"")</f>
        <v/>
      </c>
      <c r="G121" s="12" t="str">
        <f>IF('สุกร pivot สรุป'!G122&lt;&gt;"",'สุกร pivot สรุป'!G122,"")</f>
        <v/>
      </c>
      <c r="H121" s="12" t="str">
        <f>IF('สุกร pivot สรุป'!H122&lt;&gt;"",'สุกร pivot สรุป'!H122,"")</f>
        <v/>
      </c>
      <c r="I121" s="12" t="str">
        <f>IF('สุกร pivot สรุป'!I122&lt;&gt;"",'สุกร pivot สรุป'!I122,"")</f>
        <v/>
      </c>
      <c r="J121" s="12" t="str">
        <f>IF('สุกร pivot สรุป'!J122&lt;&gt;"",'สุกร pivot สรุป'!J122,"")</f>
        <v/>
      </c>
      <c r="K121" s="12" t="str">
        <f>IF('สุกร pivot สรุป'!K122&lt;&gt;"",'สุกร pivot สรุป'!K122,"")</f>
        <v/>
      </c>
      <c r="L121" s="12" t="str">
        <f>IF('สุกร pivot สรุป'!L122&lt;&gt;"",'สุกร pivot สรุป'!L122,"")</f>
        <v/>
      </c>
      <c r="M121" s="12" t="str">
        <f>IF('สุกร pivot สรุป'!M122&lt;&gt;"",'สุกร pivot สรุป'!M122,"")</f>
        <v/>
      </c>
      <c r="N121" s="12" t="str">
        <f>IF('สุกร pivot สรุป'!N122&lt;&gt;"",'สุกร pivot สรุป'!N122,"")</f>
        <v/>
      </c>
      <c r="O121" s="12" t="str">
        <f>IF('สุกร pivot สรุป'!O122&lt;&gt;"",'สุกร pivot สรุป'!O122,"")</f>
        <v/>
      </c>
      <c r="P121" s="12" t="str">
        <f>IF('สุกร pivot สรุป'!P122&lt;&gt;"",'สุกร pivot สรุป'!P122,"")</f>
        <v/>
      </c>
      <c r="Q121" s="12" t="str">
        <f>IF('สุกร pivot สรุป'!Q122&lt;&gt;"",'สุกร pivot สรุป'!Q122,"")</f>
        <v/>
      </c>
    </row>
  </sheetData>
  <sheetProtection algorithmName="SHA-512" hashValue="wT9cMtsEd2Ppj7Y2ep6GnbBc3vDhZUtp0AUKK0dI74wo6E/7H+AswRJB9yz4VApnEx8OOUDsBUIT8ShuptHIog==" saltValue="cZG/UyVGEdNobREGE8B/RQ==" spinCount="100000" sheet="1" objects="1" scenarios="1"/>
  <mergeCells count="1">
    <mergeCell ref="A1:Q1"/>
  </mergeCells>
  <pageMargins left="0.7" right="0.7" top="0.75" bottom="0.75" header="0.3" footer="0.3"/>
  <pageSetup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U121"/>
  <sheetViews>
    <sheetView zoomScale="110" zoomScaleNormal="110" workbookViewId="0">
      <selection activeCell="K8" sqref="K8"/>
    </sheetView>
  </sheetViews>
  <sheetFormatPr defaultColWidth="9.125" defaultRowHeight="23.25"/>
  <cols>
    <col min="1" max="2" width="12.25" style="1" customWidth="1"/>
    <col min="3" max="3" width="14.375" style="2" customWidth="1"/>
    <col min="4" max="21" width="9.25" style="2" customWidth="1"/>
    <col min="22" max="16384" width="9.125" style="2"/>
  </cols>
  <sheetData>
    <row r="1" spans="1:21">
      <c r="A1" s="75" t="s">
        <v>113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75"/>
      <c r="S1" s="75"/>
      <c r="T1" s="75"/>
      <c r="U1" s="75"/>
    </row>
    <row r="2" spans="1:21">
      <c r="A2" s="3"/>
      <c r="B2" s="3"/>
      <c r="C2" s="4" t="str">
        <f>"เดือน "&amp;IF(MONTH(A4)=1,"มกราคม",IF(MONTH(A4)=2,"กุมภาพันธ์",IF(MONTH(A4)=3,"มีนาคม",IF(MONTH(A4)=4,"เมษายน",IF(MONTH(A4)=5,"พฤษภาคม",IF(MONTH(A4)=6,"มิถุนายน",IF(MONTH(A4)=7,"กรกฎาคม",IF(MONTH(A4)=8,"สิงหาคม",IF(MONTH(A4)=9,"กันยายน",IF(MONTH(A4)=10,"ตุลาคม",IF(MONTH(A4)=11,"พฤศจิกายน",IF(MONTH(A4)=12,"ธันวาคม",""))))))))))))&amp;" ปี "&amp;YEAR(A4)+543</f>
        <v>เดือน กุมภาพันธ์ ปี 2569</v>
      </c>
      <c r="E2" s="4"/>
      <c r="F2" s="4"/>
      <c r="G2" s="4" t="str">
        <f>"ชื่อโรงฆ่าสัตว์"&amp;" "&amp;'สุกร รายชุดการฆ่า'!C2</f>
        <v xml:space="preserve">ชื่อโรงฆ่าสัตว์ </v>
      </c>
      <c r="H2" s="4"/>
      <c r="I2" s="4"/>
      <c r="J2" s="4"/>
      <c r="K2" s="4"/>
      <c r="L2" s="4"/>
      <c r="M2" s="4"/>
      <c r="N2" s="4"/>
      <c r="O2" s="4"/>
      <c r="P2" s="4" t="str">
        <f>"เลขที่ใบอนุญาต"&amp;" "&amp;'สุกร รายชุดการฆ่า'!E2</f>
        <v xml:space="preserve">เลขที่ใบอนุญาต </v>
      </c>
      <c r="Q2" s="4"/>
      <c r="R2" s="4"/>
      <c r="S2" s="4"/>
      <c r="T2" s="4"/>
      <c r="U2" s="4"/>
    </row>
    <row r="3" spans="1:21" ht="198.75">
      <c r="A3" s="5" t="s">
        <v>79</v>
      </c>
      <c r="B3" s="5" t="s">
        <v>8</v>
      </c>
      <c r="C3" s="6" t="s">
        <v>114</v>
      </c>
      <c r="D3" s="7" t="s">
        <v>115</v>
      </c>
      <c r="E3" s="8" t="s">
        <v>26</v>
      </c>
      <c r="F3" s="7" t="s">
        <v>95</v>
      </c>
      <c r="G3" s="7" t="s">
        <v>28</v>
      </c>
      <c r="H3" s="8" t="s">
        <v>96</v>
      </c>
      <c r="I3" s="8" t="s">
        <v>30</v>
      </c>
      <c r="J3" s="8" t="s">
        <v>116</v>
      </c>
      <c r="K3" s="8" t="s">
        <v>32</v>
      </c>
      <c r="L3" s="8" t="s">
        <v>117</v>
      </c>
      <c r="M3" s="8" t="s">
        <v>34</v>
      </c>
      <c r="N3" s="8" t="s">
        <v>35</v>
      </c>
      <c r="O3" s="8" t="s">
        <v>118</v>
      </c>
      <c r="P3" s="8" t="s">
        <v>37</v>
      </c>
      <c r="Q3" s="8" t="s">
        <v>38</v>
      </c>
      <c r="R3" s="8" t="s">
        <v>39</v>
      </c>
      <c r="S3" s="8" t="s">
        <v>21</v>
      </c>
      <c r="T3" s="8" t="s">
        <v>119</v>
      </c>
      <c r="U3" s="8" t="s">
        <v>41</v>
      </c>
    </row>
    <row r="4" spans="1:21">
      <c r="A4" s="9">
        <f>IF('สุกร pivot สรุป'!A5&lt;&gt;"",'สุกร pivot สรุป'!A5,"")</f>
        <v>46054</v>
      </c>
      <c r="B4" s="9" t="str">
        <f>IF('สุกร pivot สรุป'!B5&lt;&gt;"",'สุกร pivot สรุป'!B5,"")</f>
        <v>สุกรขุน</v>
      </c>
      <c r="C4" s="12">
        <f>IF('สุกร pivot สรุป'!R5&lt;&gt;"",'สุกร pivot สรุป'!R5,"")</f>
        <v>10</v>
      </c>
      <c r="D4" s="12">
        <f>IF('สุกร pivot สรุป'!S5&lt;&gt;"",'สุกร pivot สรุป'!S5,"")</f>
        <v>0</v>
      </c>
      <c r="E4" s="12">
        <f>IF('สุกร pivot สรุป'!T5&lt;&gt;"",'สุกร pivot สรุป'!T5,"")</f>
        <v>0</v>
      </c>
      <c r="F4" s="12">
        <f>IF('สุกร pivot สรุป'!U5&lt;&gt;"",'สุกร pivot สรุป'!U5,"")</f>
        <v>0</v>
      </c>
      <c r="G4" s="12">
        <f>IF('สุกร pivot สรุป'!V5&lt;&gt;"",'สุกร pivot สรุป'!V5,"")</f>
        <v>0</v>
      </c>
      <c r="H4" s="12">
        <f>IF('สุกร pivot สรุป'!W5&lt;&gt;"",'สุกร pivot สรุป'!W5,"")</f>
        <v>0</v>
      </c>
      <c r="I4" s="12">
        <f>IF('สุกร pivot สรุป'!X5&lt;&gt;"",'สุกร pivot สรุป'!X5,"")</f>
        <v>0</v>
      </c>
      <c r="J4" s="12">
        <f>IF('สุกร pivot สรุป'!Y5&lt;&gt;"",'สุกร pivot สรุป'!Y5,"")</f>
        <v>0</v>
      </c>
      <c r="K4" s="12">
        <f>IF('สุกร pivot สรุป'!Z5&lt;&gt;"",'สุกร pivot สรุป'!Z5,"")</f>
        <v>0</v>
      </c>
      <c r="L4" s="12">
        <f>IF('สุกร pivot สรุป'!AA5&lt;&gt;"",'สุกร pivot สรุป'!AA5,"")</f>
        <v>0</v>
      </c>
      <c r="M4" s="12">
        <f>IF('สุกร pivot สรุป'!AB5&lt;&gt;"",'สุกร pivot สรุป'!AB5,"")</f>
        <v>0</v>
      </c>
      <c r="N4" s="12">
        <f>IF('สุกร pivot สรุป'!AC5&lt;&gt;"",'สุกร pivot สรุป'!AC5,"")</f>
        <v>0</v>
      </c>
      <c r="O4" s="12">
        <f>IF('สุกร pivot สรุป'!AD5&lt;&gt;"",'สุกร pivot สรุป'!AD5,"")</f>
        <v>1</v>
      </c>
      <c r="P4" s="12">
        <f>IF('สุกร pivot สรุป'!AE5&lt;&gt;"",'สุกร pivot สรุป'!AE5,"")</f>
        <v>0</v>
      </c>
      <c r="Q4" s="12">
        <f>IF('สุกร pivot สรุป'!AF5&lt;&gt;"",'สุกร pivot สรุป'!AF5,"")</f>
        <v>1</v>
      </c>
      <c r="R4" s="12">
        <f>IF('สุกร pivot สรุป'!AG5&lt;&gt;"",'สุกร pivot สรุป'!AG5,"")</f>
        <v>0</v>
      </c>
      <c r="S4" s="12" t="str">
        <f>IF('สุกร pivot สรุป'!AH5&lt;&gt;"",'สุกร pivot สรุป'!AH5,"")</f>
        <v/>
      </c>
      <c r="T4" s="12">
        <f>IF('สุกร pivot สรุป'!AI5&lt;&gt;"",'สุกร pivot สรุป'!AI5,"")</f>
        <v>0</v>
      </c>
      <c r="U4" s="12" t="str">
        <f>IF('สุกร pivot สรุป'!AJ5&lt;&gt;"",'สุกร pivot สรุป'!AJ5,"")</f>
        <v/>
      </c>
    </row>
    <row r="5" spans="1:21">
      <c r="A5" s="9">
        <f>IF('สุกร pivot สรุป'!A6&lt;&gt;"",'สุกร pivot สรุป'!A6,"")</f>
        <v>46055</v>
      </c>
      <c r="B5" s="9" t="str">
        <f>IF('สุกร pivot สรุป'!B6&lt;&gt;"",'สุกร pivot สรุป'!B6,"")</f>
        <v>สุกรขุน</v>
      </c>
      <c r="C5" s="12">
        <f>IF('สุกร pivot สรุป'!R6&lt;&gt;"",'สุกร pivot สรุป'!R6,"")</f>
        <v>10</v>
      </c>
      <c r="D5" s="12">
        <f>IF('สุกร pivot สรุป'!S6&lt;&gt;"",'สุกร pivot สรุป'!S6,"")</f>
        <v>0</v>
      </c>
      <c r="E5" s="12">
        <f>IF('สุกร pivot สรุป'!T6&lt;&gt;"",'สุกร pivot สรุป'!T6,"")</f>
        <v>0</v>
      </c>
      <c r="F5" s="12">
        <f>IF('สุกร pivot สรุป'!U6&lt;&gt;"",'สุกร pivot สรุป'!U6,"")</f>
        <v>0</v>
      </c>
      <c r="G5" s="12">
        <f>IF('สุกร pivot สรุป'!V6&lt;&gt;"",'สุกร pivot สรุป'!V6,"")</f>
        <v>0</v>
      </c>
      <c r="H5" s="12">
        <f>IF('สุกร pivot สรุป'!W6&lt;&gt;"",'สุกร pivot สรุป'!W6,"")</f>
        <v>0</v>
      </c>
      <c r="I5" s="12">
        <f>IF('สุกร pivot สรุป'!X6&lt;&gt;"",'สุกร pivot สรุป'!X6,"")</f>
        <v>0</v>
      </c>
      <c r="J5" s="12">
        <f>IF('สุกร pivot สรุป'!Y6&lt;&gt;"",'สุกร pivot สรุป'!Y6,"")</f>
        <v>0</v>
      </c>
      <c r="K5" s="12">
        <f>IF('สุกร pivot สรุป'!Z6&lt;&gt;"",'สุกร pivot สรุป'!Z6,"")</f>
        <v>0</v>
      </c>
      <c r="L5" s="12">
        <f>IF('สุกร pivot สรุป'!AA6&lt;&gt;"",'สุกร pivot สรุป'!AA6,"")</f>
        <v>0</v>
      </c>
      <c r="M5" s="12">
        <f>IF('สุกร pivot สรุป'!AB6&lt;&gt;"",'สุกร pivot สรุป'!AB6,"")</f>
        <v>0</v>
      </c>
      <c r="N5" s="12">
        <f>IF('สุกร pivot สรุป'!AC6&lt;&gt;"",'สุกร pivot สรุป'!AC6,"")</f>
        <v>0</v>
      </c>
      <c r="O5" s="12">
        <f>IF('สุกร pivot สรุป'!AD6&lt;&gt;"",'สุกร pivot สรุป'!AD6,"")</f>
        <v>1</v>
      </c>
      <c r="P5" s="12">
        <f>IF('สุกร pivot สรุป'!AE6&lt;&gt;"",'สุกร pivot สรุป'!AE6,"")</f>
        <v>0</v>
      </c>
      <c r="Q5" s="12">
        <f>IF('สุกร pivot สรุป'!AF6&lt;&gt;"",'สุกร pivot สรุป'!AF6,"")</f>
        <v>1</v>
      </c>
      <c r="R5" s="12">
        <f>IF('สุกร pivot สรุป'!AG6&lt;&gt;"",'สุกร pivot สรุป'!AG6,"")</f>
        <v>0</v>
      </c>
      <c r="S5" s="12" t="str">
        <f>IF('สุกร pivot สรุป'!AH6&lt;&gt;"",'สุกร pivot สรุป'!AH6,"")</f>
        <v/>
      </c>
      <c r="T5" s="12">
        <f>IF('สุกร pivot สรุป'!AI6&lt;&gt;"",'สุกร pivot สรุป'!AI6,"")</f>
        <v>0</v>
      </c>
      <c r="U5" s="12" t="str">
        <f>IF('สุกร pivot สรุป'!AJ6&lt;&gt;"",'สุกร pivot สรุป'!AJ6,"")</f>
        <v/>
      </c>
    </row>
    <row r="6" spans="1:21">
      <c r="A6" s="9">
        <f>IF('สุกร pivot สรุป'!A7&lt;&gt;"",'สุกร pivot สรุป'!A7,"")</f>
        <v>46056</v>
      </c>
      <c r="B6" s="9" t="str">
        <f>IF('สุกร pivot สรุป'!B7&lt;&gt;"",'สุกร pivot สรุป'!B7,"")</f>
        <v>สุกรขุน</v>
      </c>
      <c r="C6" s="12">
        <f>IF('สุกร pivot สรุป'!R7&lt;&gt;"",'สุกร pivot สรุป'!R7,"")</f>
        <v>10</v>
      </c>
      <c r="D6" s="12">
        <f>IF('สุกร pivot สรุป'!S7&lt;&gt;"",'สุกร pivot สรุป'!S7,"")</f>
        <v>0</v>
      </c>
      <c r="E6" s="12">
        <f>IF('สุกร pivot สรุป'!T7&lt;&gt;"",'สุกร pivot สรุป'!T7,"")</f>
        <v>0</v>
      </c>
      <c r="F6" s="12">
        <f>IF('สุกร pivot สรุป'!U7&lt;&gt;"",'สุกร pivot สรุป'!U7,"")</f>
        <v>0</v>
      </c>
      <c r="G6" s="12">
        <f>IF('สุกร pivot สรุป'!V7&lt;&gt;"",'สุกร pivot สรุป'!V7,"")</f>
        <v>0</v>
      </c>
      <c r="H6" s="12">
        <f>IF('สุกร pivot สรุป'!W7&lt;&gt;"",'สุกร pivot สรุป'!W7,"")</f>
        <v>0</v>
      </c>
      <c r="I6" s="12">
        <f>IF('สุกร pivot สรุป'!X7&lt;&gt;"",'สุกร pivot สรุป'!X7,"")</f>
        <v>0</v>
      </c>
      <c r="J6" s="12">
        <f>IF('สุกร pivot สรุป'!Y7&lt;&gt;"",'สุกร pivot สรุป'!Y7,"")</f>
        <v>0</v>
      </c>
      <c r="K6" s="12">
        <f>IF('สุกร pivot สรุป'!Z7&lt;&gt;"",'สุกร pivot สรุป'!Z7,"")</f>
        <v>0</v>
      </c>
      <c r="L6" s="12">
        <f>IF('สุกร pivot สรุป'!AA7&lt;&gt;"",'สุกร pivot สรุป'!AA7,"")</f>
        <v>0</v>
      </c>
      <c r="M6" s="12">
        <f>IF('สุกร pivot สรุป'!AB7&lt;&gt;"",'สุกร pivot สรุป'!AB7,"")</f>
        <v>0</v>
      </c>
      <c r="N6" s="12">
        <f>IF('สุกร pivot สรุป'!AC7&lt;&gt;"",'สุกร pivot สรุป'!AC7,"")</f>
        <v>0</v>
      </c>
      <c r="O6" s="12">
        <f>IF('สุกร pivot สรุป'!AD7&lt;&gt;"",'สุกร pivot สรุป'!AD7,"")</f>
        <v>1</v>
      </c>
      <c r="P6" s="12">
        <f>IF('สุกร pivot สรุป'!AE7&lt;&gt;"",'สุกร pivot สรุป'!AE7,"")</f>
        <v>0</v>
      </c>
      <c r="Q6" s="12">
        <f>IF('สุกร pivot สรุป'!AF7&lt;&gt;"",'สุกร pivot สรุป'!AF7,"")</f>
        <v>1</v>
      </c>
      <c r="R6" s="12">
        <f>IF('สุกร pivot สรุป'!AG7&lt;&gt;"",'สุกร pivot สรุป'!AG7,"")</f>
        <v>0</v>
      </c>
      <c r="S6" s="12" t="str">
        <f>IF('สุกร pivot สรุป'!AH7&lt;&gt;"",'สุกร pivot สรุป'!AH7,"")</f>
        <v/>
      </c>
      <c r="T6" s="12">
        <f>IF('สุกร pivot สรุป'!AI7&lt;&gt;"",'สุกร pivot สรุป'!AI7,"")</f>
        <v>0</v>
      </c>
      <c r="U6" s="12" t="str">
        <f>IF('สุกร pivot สรุป'!AJ7&lt;&gt;"",'สุกร pivot สรุป'!AJ7,"")</f>
        <v/>
      </c>
    </row>
    <row r="7" spans="1:21">
      <c r="A7" s="9">
        <f>IF('สุกร pivot สรุป'!A8&lt;&gt;"",'สุกร pivot สรุป'!A8,"")</f>
        <v>46057</v>
      </c>
      <c r="B7" s="9" t="str">
        <f>IF('สุกร pivot สรุป'!B8&lt;&gt;"",'สุกร pivot สรุป'!B8,"")</f>
        <v>สุกรขุน</v>
      </c>
      <c r="C7" s="12">
        <f>IF('สุกร pivot สรุป'!R8&lt;&gt;"",'สุกร pivot สรุป'!R8,"")</f>
        <v>10</v>
      </c>
      <c r="D7" s="12">
        <f>IF('สุกร pivot สรุป'!S8&lt;&gt;"",'สุกร pivot สรุป'!S8,"")</f>
        <v>0</v>
      </c>
      <c r="E7" s="12">
        <f>IF('สุกร pivot สรุป'!T8&lt;&gt;"",'สุกร pivot สรุป'!T8,"")</f>
        <v>0</v>
      </c>
      <c r="F7" s="12">
        <f>IF('สุกร pivot สรุป'!U8&lt;&gt;"",'สุกร pivot สรุป'!U8,"")</f>
        <v>0</v>
      </c>
      <c r="G7" s="12">
        <f>IF('สุกร pivot สรุป'!V8&lt;&gt;"",'สุกร pivot สรุป'!V8,"")</f>
        <v>0</v>
      </c>
      <c r="H7" s="12">
        <f>IF('สุกร pivot สรุป'!W8&lt;&gt;"",'สุกร pivot สรุป'!W8,"")</f>
        <v>0</v>
      </c>
      <c r="I7" s="12">
        <f>IF('สุกร pivot สรุป'!X8&lt;&gt;"",'สุกร pivot สรุป'!X8,"")</f>
        <v>0</v>
      </c>
      <c r="J7" s="12">
        <f>IF('สุกร pivot สรุป'!Y8&lt;&gt;"",'สุกร pivot สรุป'!Y8,"")</f>
        <v>0</v>
      </c>
      <c r="K7" s="12">
        <f>IF('สุกร pivot สรุป'!Z8&lt;&gt;"",'สุกร pivot สรุป'!Z8,"")</f>
        <v>0</v>
      </c>
      <c r="L7" s="12">
        <f>IF('สุกร pivot สรุป'!AA8&lt;&gt;"",'สุกร pivot สรุป'!AA8,"")</f>
        <v>0</v>
      </c>
      <c r="M7" s="12">
        <f>IF('สุกร pivot สรุป'!AB8&lt;&gt;"",'สุกร pivot สรุป'!AB8,"")</f>
        <v>0</v>
      </c>
      <c r="N7" s="12">
        <f>IF('สุกร pivot สรุป'!AC8&lt;&gt;"",'สุกร pivot สรุป'!AC8,"")</f>
        <v>0</v>
      </c>
      <c r="O7" s="12">
        <f>IF('สุกร pivot สรุป'!AD8&lt;&gt;"",'สุกร pivot สรุป'!AD8,"")</f>
        <v>1</v>
      </c>
      <c r="P7" s="12">
        <f>IF('สุกร pivot สรุป'!AE8&lt;&gt;"",'สุกร pivot สรุป'!AE8,"")</f>
        <v>0</v>
      </c>
      <c r="Q7" s="12">
        <f>IF('สุกร pivot สรุป'!AF8&lt;&gt;"",'สุกร pivot สรุป'!AF8,"")</f>
        <v>1</v>
      </c>
      <c r="R7" s="12">
        <f>IF('สุกร pivot สรุป'!AG8&lt;&gt;"",'สุกร pivot สรุป'!AG8,"")</f>
        <v>0</v>
      </c>
      <c r="S7" s="12" t="str">
        <f>IF('สุกร pivot สรุป'!AH8&lt;&gt;"",'สุกร pivot สรุป'!AH8,"")</f>
        <v/>
      </c>
      <c r="T7" s="12">
        <f>IF('สุกร pivot สรุป'!AI8&lt;&gt;"",'สุกร pivot สรุป'!AI8,"")</f>
        <v>0</v>
      </c>
      <c r="U7" s="12" t="str">
        <f>IF('สุกร pivot สรุป'!AJ8&lt;&gt;"",'สุกร pivot สรุป'!AJ8,"")</f>
        <v/>
      </c>
    </row>
    <row r="8" spans="1:21">
      <c r="A8" s="9">
        <f>IF('สุกร pivot สรุป'!A9&lt;&gt;"",'สุกร pivot สรุป'!A9,"")</f>
        <v>46058</v>
      </c>
      <c r="B8" s="9" t="str">
        <f>IF('สุกร pivot สรุป'!B9&lt;&gt;"",'สุกร pivot สรุป'!B9,"")</f>
        <v>สุกรขุน</v>
      </c>
      <c r="C8" s="12">
        <f>IF('สุกร pivot สรุป'!R9&lt;&gt;"",'สุกร pivot สรุป'!R9,"")</f>
        <v>10</v>
      </c>
      <c r="D8" s="12">
        <f>IF('สุกร pivot สรุป'!S9&lt;&gt;"",'สุกร pivot สรุป'!S9,"")</f>
        <v>0</v>
      </c>
      <c r="E8" s="12">
        <f>IF('สุกร pivot สรุป'!T9&lt;&gt;"",'สุกร pivot สรุป'!T9,"")</f>
        <v>0</v>
      </c>
      <c r="F8" s="12">
        <f>IF('สุกร pivot สรุป'!U9&lt;&gt;"",'สุกร pivot สรุป'!U9,"")</f>
        <v>0</v>
      </c>
      <c r="G8" s="12">
        <f>IF('สุกร pivot สรุป'!V9&lt;&gt;"",'สุกร pivot สรุป'!V9,"")</f>
        <v>0</v>
      </c>
      <c r="H8" s="12">
        <f>IF('สุกร pivot สรุป'!W9&lt;&gt;"",'สุกร pivot สรุป'!W9,"")</f>
        <v>0</v>
      </c>
      <c r="I8" s="12">
        <f>IF('สุกร pivot สรุป'!X9&lt;&gt;"",'สุกร pivot สรุป'!X9,"")</f>
        <v>0</v>
      </c>
      <c r="J8" s="12">
        <f>IF('สุกร pivot สรุป'!Y9&lt;&gt;"",'สุกร pivot สรุป'!Y9,"")</f>
        <v>0</v>
      </c>
      <c r="K8" s="12">
        <f>IF('สุกร pivot สรุป'!Z9&lt;&gt;"",'สุกร pivot สรุป'!Z9,"")</f>
        <v>0</v>
      </c>
      <c r="L8" s="12">
        <f>IF('สุกร pivot สรุป'!AA9&lt;&gt;"",'สุกร pivot สรุป'!AA9,"")</f>
        <v>0</v>
      </c>
      <c r="M8" s="12">
        <f>IF('สุกร pivot สรุป'!AB9&lt;&gt;"",'สุกร pivot สรุป'!AB9,"")</f>
        <v>0</v>
      </c>
      <c r="N8" s="12">
        <f>IF('สุกร pivot สรุป'!AC9&lt;&gt;"",'สุกร pivot สรุป'!AC9,"")</f>
        <v>0</v>
      </c>
      <c r="O8" s="12">
        <f>IF('สุกร pivot สรุป'!AD9&lt;&gt;"",'สุกร pivot สรุป'!AD9,"")</f>
        <v>1</v>
      </c>
      <c r="P8" s="12">
        <f>IF('สุกร pivot สรุป'!AE9&lt;&gt;"",'สุกร pivot สรุป'!AE9,"")</f>
        <v>0</v>
      </c>
      <c r="Q8" s="12">
        <f>IF('สุกร pivot สรุป'!AF9&lt;&gt;"",'สุกร pivot สรุป'!AF9,"")</f>
        <v>1</v>
      </c>
      <c r="R8" s="12">
        <f>IF('สุกร pivot สรุป'!AG9&lt;&gt;"",'สุกร pivot สรุป'!AG9,"")</f>
        <v>0</v>
      </c>
      <c r="S8" s="12" t="str">
        <f>IF('สุกร pivot สรุป'!AH9&lt;&gt;"",'สุกร pivot สรุป'!AH9,"")</f>
        <v/>
      </c>
      <c r="T8" s="12">
        <f>IF('สุกร pivot สรุป'!AI9&lt;&gt;"",'สุกร pivot สรุป'!AI9,"")</f>
        <v>0</v>
      </c>
      <c r="U8" s="12" t="str">
        <f>IF('สุกร pivot สรุป'!AJ9&lt;&gt;"",'สุกร pivot สรุป'!AJ9,"")</f>
        <v/>
      </c>
    </row>
    <row r="9" spans="1:21">
      <c r="A9" s="9">
        <f>IF('สุกร pivot สรุป'!A10&lt;&gt;"",'สุกร pivot สรุป'!A10,"")</f>
        <v>46059</v>
      </c>
      <c r="B9" s="9" t="str">
        <f>IF('สุกร pivot สรุป'!B10&lt;&gt;"",'สุกร pivot สรุป'!B10,"")</f>
        <v>สุกรขุน</v>
      </c>
      <c r="C9" s="12">
        <f>IF('สุกร pivot สรุป'!R10&lt;&gt;"",'สุกร pivot สรุป'!R10,"")</f>
        <v>10</v>
      </c>
      <c r="D9" s="12">
        <f>IF('สุกร pivot สรุป'!S10&lt;&gt;"",'สุกร pivot สรุป'!S10,"")</f>
        <v>0</v>
      </c>
      <c r="E9" s="12">
        <f>IF('สุกร pivot สรุป'!T10&lt;&gt;"",'สุกร pivot สรุป'!T10,"")</f>
        <v>0</v>
      </c>
      <c r="F9" s="12">
        <f>IF('สุกร pivot สรุป'!U10&lt;&gt;"",'สุกร pivot สรุป'!U10,"")</f>
        <v>0</v>
      </c>
      <c r="G9" s="12">
        <f>IF('สุกร pivot สรุป'!V10&lt;&gt;"",'สุกร pivot สรุป'!V10,"")</f>
        <v>0</v>
      </c>
      <c r="H9" s="12">
        <f>IF('สุกร pivot สรุป'!W10&lt;&gt;"",'สุกร pivot สรุป'!W10,"")</f>
        <v>0</v>
      </c>
      <c r="I9" s="12">
        <f>IF('สุกร pivot สรุป'!X10&lt;&gt;"",'สุกร pivot สรุป'!X10,"")</f>
        <v>0</v>
      </c>
      <c r="J9" s="12">
        <f>IF('สุกร pivot สรุป'!Y10&lt;&gt;"",'สุกร pivot สรุป'!Y10,"")</f>
        <v>0</v>
      </c>
      <c r="K9" s="12">
        <f>IF('สุกร pivot สรุป'!Z10&lt;&gt;"",'สุกร pivot สรุป'!Z10,"")</f>
        <v>0</v>
      </c>
      <c r="L9" s="12">
        <f>IF('สุกร pivot สรุป'!AA10&lt;&gt;"",'สุกร pivot สรุป'!AA10,"")</f>
        <v>0</v>
      </c>
      <c r="M9" s="12">
        <f>IF('สุกร pivot สรุป'!AB10&lt;&gt;"",'สุกร pivot สรุป'!AB10,"")</f>
        <v>0</v>
      </c>
      <c r="N9" s="12">
        <f>IF('สุกร pivot สรุป'!AC10&lt;&gt;"",'สุกร pivot สรุป'!AC10,"")</f>
        <v>0</v>
      </c>
      <c r="O9" s="12">
        <f>IF('สุกร pivot สรุป'!AD10&lt;&gt;"",'สุกร pivot สรุป'!AD10,"")</f>
        <v>1</v>
      </c>
      <c r="P9" s="12">
        <f>IF('สุกร pivot สรุป'!AE10&lt;&gt;"",'สุกร pivot สรุป'!AE10,"")</f>
        <v>0</v>
      </c>
      <c r="Q9" s="12">
        <f>IF('สุกร pivot สรุป'!AF10&lt;&gt;"",'สุกร pivot สรุป'!AF10,"")</f>
        <v>1</v>
      </c>
      <c r="R9" s="12">
        <f>IF('สุกร pivot สรุป'!AG10&lt;&gt;"",'สุกร pivot สรุป'!AG10,"")</f>
        <v>0</v>
      </c>
      <c r="S9" s="12" t="str">
        <f>IF('สุกร pivot สรุป'!AH10&lt;&gt;"",'สุกร pivot สรุป'!AH10,"")</f>
        <v/>
      </c>
      <c r="T9" s="12">
        <f>IF('สุกร pivot สรุป'!AI10&lt;&gt;"",'สุกร pivot สรุป'!AI10,"")</f>
        <v>0</v>
      </c>
      <c r="U9" s="12" t="str">
        <f>IF('สุกร pivot สรุป'!AJ10&lt;&gt;"",'สุกร pivot สรุป'!AJ10,"")</f>
        <v/>
      </c>
    </row>
    <row r="10" spans="1:21">
      <c r="A10" s="9">
        <f>IF('สุกร pivot สรุป'!A11&lt;&gt;"",'สุกร pivot สรุป'!A11,"")</f>
        <v>46060</v>
      </c>
      <c r="B10" s="9" t="str">
        <f>IF('สุกร pivot สรุป'!B11&lt;&gt;"",'สุกร pivot สรุป'!B11,"")</f>
        <v>สุกรขุน</v>
      </c>
      <c r="C10" s="12">
        <f>IF('สุกร pivot สรุป'!R11&lt;&gt;"",'สุกร pivot สรุป'!R11,"")</f>
        <v>10</v>
      </c>
      <c r="D10" s="12">
        <f>IF('สุกร pivot สรุป'!S11&lt;&gt;"",'สุกร pivot สรุป'!S11,"")</f>
        <v>0</v>
      </c>
      <c r="E10" s="12">
        <f>IF('สุกร pivot สรุป'!T11&lt;&gt;"",'สุกร pivot สรุป'!T11,"")</f>
        <v>0</v>
      </c>
      <c r="F10" s="12">
        <f>IF('สุกร pivot สรุป'!U11&lt;&gt;"",'สุกร pivot สรุป'!U11,"")</f>
        <v>0</v>
      </c>
      <c r="G10" s="12">
        <f>IF('สุกร pivot สรุป'!V11&lt;&gt;"",'สุกร pivot สรุป'!V11,"")</f>
        <v>0</v>
      </c>
      <c r="H10" s="12">
        <f>IF('สุกร pivot สรุป'!W11&lt;&gt;"",'สุกร pivot สรุป'!W11,"")</f>
        <v>0</v>
      </c>
      <c r="I10" s="12">
        <f>IF('สุกร pivot สรุป'!X11&lt;&gt;"",'สุกร pivot สรุป'!X11,"")</f>
        <v>0</v>
      </c>
      <c r="J10" s="12">
        <f>IF('สุกร pivot สรุป'!Y11&lt;&gt;"",'สุกร pivot สรุป'!Y11,"")</f>
        <v>0</v>
      </c>
      <c r="K10" s="12">
        <f>IF('สุกร pivot สรุป'!Z11&lt;&gt;"",'สุกร pivot สรุป'!Z11,"")</f>
        <v>0</v>
      </c>
      <c r="L10" s="12">
        <f>IF('สุกร pivot สรุป'!AA11&lt;&gt;"",'สุกร pivot สรุป'!AA11,"")</f>
        <v>0</v>
      </c>
      <c r="M10" s="12">
        <f>IF('สุกร pivot สรุป'!AB11&lt;&gt;"",'สุกร pivot สรุป'!AB11,"")</f>
        <v>0</v>
      </c>
      <c r="N10" s="12">
        <f>IF('สุกร pivot สรุป'!AC11&lt;&gt;"",'สุกร pivot สรุป'!AC11,"")</f>
        <v>0</v>
      </c>
      <c r="O10" s="12">
        <f>IF('สุกร pivot สรุป'!AD11&lt;&gt;"",'สุกร pivot สรุป'!AD11,"")</f>
        <v>1</v>
      </c>
      <c r="P10" s="12">
        <f>IF('สุกร pivot สรุป'!AE11&lt;&gt;"",'สุกร pivot สรุป'!AE11,"")</f>
        <v>0</v>
      </c>
      <c r="Q10" s="12">
        <f>IF('สุกร pivot สรุป'!AF11&lt;&gt;"",'สุกร pivot สรุป'!AF11,"")</f>
        <v>1</v>
      </c>
      <c r="R10" s="12">
        <f>IF('สุกร pivot สรุป'!AG11&lt;&gt;"",'สุกร pivot สรุป'!AG11,"")</f>
        <v>0</v>
      </c>
      <c r="S10" s="12" t="str">
        <f>IF('สุกร pivot สรุป'!AH11&lt;&gt;"",'สุกร pivot สรุป'!AH11,"")</f>
        <v/>
      </c>
      <c r="T10" s="12">
        <f>IF('สุกร pivot สรุป'!AI11&lt;&gt;"",'สุกร pivot สรุป'!AI11,"")</f>
        <v>0</v>
      </c>
      <c r="U10" s="12" t="str">
        <f>IF('สุกร pivot สรุป'!AJ11&lt;&gt;"",'สุกร pivot สรุป'!AJ11,"")</f>
        <v/>
      </c>
    </row>
    <row r="11" spans="1:21">
      <c r="A11" s="9">
        <f>IF('สุกร pivot สรุป'!A12&lt;&gt;"",'สุกร pivot สรุป'!A12,"")</f>
        <v>46061</v>
      </c>
      <c r="B11" s="9" t="str">
        <f>IF('สุกร pivot สรุป'!B12&lt;&gt;"",'สุกร pivot สรุป'!B12,"")</f>
        <v>สุกรขุน</v>
      </c>
      <c r="C11" s="12">
        <f>IF('สุกร pivot สรุป'!R12&lt;&gt;"",'สุกร pivot สรุป'!R12,"")</f>
        <v>10</v>
      </c>
      <c r="D11" s="12">
        <f>IF('สุกร pivot สรุป'!S12&lt;&gt;"",'สุกร pivot สรุป'!S12,"")</f>
        <v>0</v>
      </c>
      <c r="E11" s="12">
        <f>IF('สุกร pivot สรุป'!T12&lt;&gt;"",'สุกร pivot สรุป'!T12,"")</f>
        <v>0</v>
      </c>
      <c r="F11" s="12">
        <f>IF('สุกร pivot สรุป'!U12&lt;&gt;"",'สุกร pivot สรุป'!U12,"")</f>
        <v>0</v>
      </c>
      <c r="G11" s="12">
        <f>IF('สุกร pivot สรุป'!V12&lt;&gt;"",'สุกร pivot สรุป'!V12,"")</f>
        <v>0</v>
      </c>
      <c r="H11" s="12">
        <f>IF('สุกร pivot สรุป'!W12&lt;&gt;"",'สุกร pivot สรุป'!W12,"")</f>
        <v>0</v>
      </c>
      <c r="I11" s="12">
        <f>IF('สุกร pivot สรุป'!X12&lt;&gt;"",'สุกร pivot สรุป'!X12,"")</f>
        <v>0</v>
      </c>
      <c r="J11" s="12">
        <f>IF('สุกร pivot สรุป'!Y12&lt;&gt;"",'สุกร pivot สรุป'!Y12,"")</f>
        <v>0</v>
      </c>
      <c r="K11" s="12">
        <f>IF('สุกร pivot สรุป'!Z12&lt;&gt;"",'สุกร pivot สรุป'!Z12,"")</f>
        <v>0</v>
      </c>
      <c r="L11" s="12">
        <f>IF('สุกร pivot สรุป'!AA12&lt;&gt;"",'สุกร pivot สรุป'!AA12,"")</f>
        <v>0</v>
      </c>
      <c r="M11" s="12">
        <f>IF('สุกร pivot สรุป'!AB12&lt;&gt;"",'สุกร pivot สรุป'!AB12,"")</f>
        <v>0</v>
      </c>
      <c r="N11" s="12">
        <f>IF('สุกร pivot สรุป'!AC12&lt;&gt;"",'สุกร pivot สรุป'!AC12,"")</f>
        <v>0</v>
      </c>
      <c r="O11" s="12">
        <f>IF('สุกร pivot สรุป'!AD12&lt;&gt;"",'สุกร pivot สรุป'!AD12,"")</f>
        <v>1</v>
      </c>
      <c r="P11" s="12">
        <f>IF('สุกร pivot สรุป'!AE12&lt;&gt;"",'สุกร pivot สรุป'!AE12,"")</f>
        <v>0</v>
      </c>
      <c r="Q11" s="12">
        <f>IF('สุกร pivot สรุป'!AF12&lt;&gt;"",'สุกร pivot สรุป'!AF12,"")</f>
        <v>1</v>
      </c>
      <c r="R11" s="12">
        <f>IF('สุกร pivot สรุป'!AG12&lt;&gt;"",'สุกร pivot สรุป'!AG12,"")</f>
        <v>0</v>
      </c>
      <c r="S11" s="12" t="str">
        <f>IF('สุกร pivot สรุป'!AH12&lt;&gt;"",'สุกร pivot สรุป'!AH12,"")</f>
        <v/>
      </c>
      <c r="T11" s="12">
        <f>IF('สุกร pivot สรุป'!AI12&lt;&gt;"",'สุกร pivot สรุป'!AI12,"")</f>
        <v>0</v>
      </c>
      <c r="U11" s="12" t="str">
        <f>IF('สุกร pivot สรุป'!AJ12&lt;&gt;"",'สุกร pivot สรุป'!AJ12,"")</f>
        <v/>
      </c>
    </row>
    <row r="12" spans="1:21">
      <c r="A12" s="9">
        <f>IF('สุกร pivot สรุป'!A13&lt;&gt;"",'สุกร pivot สรุป'!A13,"")</f>
        <v>46062</v>
      </c>
      <c r="B12" s="9" t="str">
        <f>IF('สุกร pivot สรุป'!B13&lt;&gt;"",'สุกร pivot สรุป'!B13,"")</f>
        <v>สุกรขุน</v>
      </c>
      <c r="C12" s="12">
        <f>IF('สุกร pivot สรุป'!R13&lt;&gt;"",'สุกร pivot สรุป'!R13,"")</f>
        <v>10</v>
      </c>
      <c r="D12" s="12">
        <f>IF('สุกร pivot สรุป'!S13&lt;&gt;"",'สุกร pivot สรุป'!S13,"")</f>
        <v>0</v>
      </c>
      <c r="E12" s="12">
        <f>IF('สุกร pivot สรุป'!T13&lt;&gt;"",'สุกร pivot สรุป'!T13,"")</f>
        <v>0</v>
      </c>
      <c r="F12" s="12">
        <f>IF('สุกร pivot สรุป'!U13&lt;&gt;"",'สุกร pivot สรุป'!U13,"")</f>
        <v>0</v>
      </c>
      <c r="G12" s="12">
        <f>IF('สุกร pivot สรุป'!V13&lt;&gt;"",'สุกร pivot สรุป'!V13,"")</f>
        <v>0</v>
      </c>
      <c r="H12" s="12">
        <f>IF('สุกร pivot สรุป'!W13&lt;&gt;"",'สุกร pivot สรุป'!W13,"")</f>
        <v>0</v>
      </c>
      <c r="I12" s="12">
        <f>IF('สุกร pivot สรุป'!X13&lt;&gt;"",'สุกร pivot สรุป'!X13,"")</f>
        <v>0</v>
      </c>
      <c r="J12" s="12">
        <f>IF('สุกร pivot สรุป'!Y13&lt;&gt;"",'สุกร pivot สรุป'!Y13,"")</f>
        <v>0</v>
      </c>
      <c r="K12" s="12">
        <f>IF('สุกร pivot สรุป'!Z13&lt;&gt;"",'สุกร pivot สรุป'!Z13,"")</f>
        <v>0</v>
      </c>
      <c r="L12" s="12">
        <f>IF('สุกร pivot สรุป'!AA13&lt;&gt;"",'สุกร pivot สรุป'!AA13,"")</f>
        <v>0</v>
      </c>
      <c r="M12" s="12">
        <f>IF('สุกร pivot สรุป'!AB13&lt;&gt;"",'สุกร pivot สรุป'!AB13,"")</f>
        <v>0</v>
      </c>
      <c r="N12" s="12">
        <f>IF('สุกร pivot สรุป'!AC13&lt;&gt;"",'สุกร pivot สรุป'!AC13,"")</f>
        <v>0</v>
      </c>
      <c r="O12" s="12">
        <f>IF('สุกร pivot สรุป'!AD13&lt;&gt;"",'สุกร pivot สรุป'!AD13,"")</f>
        <v>1</v>
      </c>
      <c r="P12" s="12">
        <f>IF('สุกร pivot สรุป'!AE13&lt;&gt;"",'สุกร pivot สรุป'!AE13,"")</f>
        <v>0</v>
      </c>
      <c r="Q12" s="12">
        <f>IF('สุกร pivot สรุป'!AF13&lt;&gt;"",'สุกร pivot สรุป'!AF13,"")</f>
        <v>1</v>
      </c>
      <c r="R12" s="12">
        <f>IF('สุกร pivot สรุป'!AG13&lt;&gt;"",'สุกร pivot สรุป'!AG13,"")</f>
        <v>0</v>
      </c>
      <c r="S12" s="12" t="str">
        <f>IF('สุกร pivot สรุป'!AH13&lt;&gt;"",'สุกร pivot สรุป'!AH13,"")</f>
        <v/>
      </c>
      <c r="T12" s="12">
        <f>IF('สุกร pivot สรุป'!AI13&lt;&gt;"",'สุกร pivot สรุป'!AI13,"")</f>
        <v>0</v>
      </c>
      <c r="U12" s="12" t="str">
        <f>IF('สุกร pivot สรุป'!AJ13&lt;&gt;"",'สุกร pivot สรุป'!AJ13,"")</f>
        <v/>
      </c>
    </row>
    <row r="13" spans="1:21">
      <c r="A13" s="9">
        <f>IF('สุกร pivot สรุป'!A14&lt;&gt;"",'สุกร pivot สรุป'!A14,"")</f>
        <v>46063</v>
      </c>
      <c r="B13" s="9" t="str">
        <f>IF('สุกร pivot สรุป'!B14&lt;&gt;"",'สุกร pivot สรุป'!B14,"")</f>
        <v>สุกรขุน</v>
      </c>
      <c r="C13" s="12">
        <f>IF('สุกร pivot สรุป'!R14&lt;&gt;"",'สุกร pivot สรุป'!R14,"")</f>
        <v>10</v>
      </c>
      <c r="D13" s="12">
        <f>IF('สุกร pivot สรุป'!S14&lt;&gt;"",'สุกร pivot สรุป'!S14,"")</f>
        <v>0</v>
      </c>
      <c r="E13" s="12">
        <f>IF('สุกร pivot สรุป'!T14&lt;&gt;"",'สุกร pivot สรุป'!T14,"")</f>
        <v>0</v>
      </c>
      <c r="F13" s="12">
        <f>IF('สุกร pivot สรุป'!U14&lt;&gt;"",'สุกร pivot สรุป'!U14,"")</f>
        <v>0</v>
      </c>
      <c r="G13" s="12">
        <f>IF('สุกร pivot สรุป'!V14&lt;&gt;"",'สุกร pivot สรุป'!V14,"")</f>
        <v>0</v>
      </c>
      <c r="H13" s="12">
        <f>IF('สุกร pivot สรุป'!W14&lt;&gt;"",'สุกร pivot สรุป'!W14,"")</f>
        <v>0</v>
      </c>
      <c r="I13" s="12">
        <f>IF('สุกร pivot สรุป'!X14&lt;&gt;"",'สุกร pivot สรุป'!X14,"")</f>
        <v>0</v>
      </c>
      <c r="J13" s="12">
        <f>IF('สุกร pivot สรุป'!Y14&lt;&gt;"",'สุกร pivot สรุป'!Y14,"")</f>
        <v>0</v>
      </c>
      <c r="K13" s="12">
        <f>IF('สุกร pivot สรุป'!Z14&lt;&gt;"",'สุกร pivot สรุป'!Z14,"")</f>
        <v>0</v>
      </c>
      <c r="L13" s="12">
        <f>IF('สุกร pivot สรุป'!AA14&lt;&gt;"",'สุกร pivot สรุป'!AA14,"")</f>
        <v>0</v>
      </c>
      <c r="M13" s="12">
        <f>IF('สุกร pivot สรุป'!AB14&lt;&gt;"",'สุกร pivot สรุป'!AB14,"")</f>
        <v>0</v>
      </c>
      <c r="N13" s="12">
        <f>IF('สุกร pivot สรุป'!AC14&lt;&gt;"",'สุกร pivot สรุป'!AC14,"")</f>
        <v>0</v>
      </c>
      <c r="O13" s="12">
        <f>IF('สุกร pivot สรุป'!AD14&lt;&gt;"",'สุกร pivot สรุป'!AD14,"")</f>
        <v>1</v>
      </c>
      <c r="P13" s="12">
        <f>IF('สุกร pivot สรุป'!AE14&lt;&gt;"",'สุกร pivot สรุป'!AE14,"")</f>
        <v>0</v>
      </c>
      <c r="Q13" s="12">
        <f>IF('สุกร pivot สรุป'!AF14&lt;&gt;"",'สุกร pivot สรุป'!AF14,"")</f>
        <v>1</v>
      </c>
      <c r="R13" s="12">
        <f>IF('สุกร pivot สรุป'!AG14&lt;&gt;"",'สุกร pivot สรุป'!AG14,"")</f>
        <v>0</v>
      </c>
      <c r="S13" s="12" t="str">
        <f>IF('สุกร pivot สรุป'!AH14&lt;&gt;"",'สุกร pivot สรุป'!AH14,"")</f>
        <v/>
      </c>
      <c r="T13" s="12">
        <f>IF('สุกร pivot สรุป'!AI14&lt;&gt;"",'สุกร pivot สรุป'!AI14,"")</f>
        <v>0</v>
      </c>
      <c r="U13" s="12" t="str">
        <f>IF('สุกร pivot สรุป'!AJ14&lt;&gt;"",'สุกร pivot สรุป'!AJ14,"")</f>
        <v/>
      </c>
    </row>
    <row r="14" spans="1:21">
      <c r="A14" s="9">
        <f>IF('สุกร pivot สรุป'!A15&lt;&gt;"",'สุกร pivot สรุป'!A15,"")</f>
        <v>46064</v>
      </c>
      <c r="B14" s="9" t="str">
        <f>IF('สุกร pivot สรุป'!B15&lt;&gt;"",'สุกร pivot สรุป'!B15,"")</f>
        <v>สุกรขุน</v>
      </c>
      <c r="C14" s="12">
        <f>IF('สุกร pivot สรุป'!R15&lt;&gt;"",'สุกร pivot สรุป'!R15,"")</f>
        <v>10</v>
      </c>
      <c r="D14" s="12">
        <f>IF('สุกร pivot สรุป'!S15&lt;&gt;"",'สุกร pivot สรุป'!S15,"")</f>
        <v>0</v>
      </c>
      <c r="E14" s="12">
        <f>IF('สุกร pivot สรุป'!T15&lt;&gt;"",'สุกร pivot สรุป'!T15,"")</f>
        <v>0</v>
      </c>
      <c r="F14" s="12">
        <f>IF('สุกร pivot สรุป'!U15&lt;&gt;"",'สุกร pivot สรุป'!U15,"")</f>
        <v>0</v>
      </c>
      <c r="G14" s="12">
        <f>IF('สุกร pivot สรุป'!V15&lt;&gt;"",'สุกร pivot สรุป'!V15,"")</f>
        <v>0</v>
      </c>
      <c r="H14" s="12">
        <f>IF('สุกร pivot สรุป'!W15&lt;&gt;"",'สุกร pivot สรุป'!W15,"")</f>
        <v>0</v>
      </c>
      <c r="I14" s="12">
        <f>IF('สุกร pivot สรุป'!X15&lt;&gt;"",'สุกร pivot สรุป'!X15,"")</f>
        <v>0</v>
      </c>
      <c r="J14" s="12">
        <f>IF('สุกร pivot สรุป'!Y15&lt;&gt;"",'สุกร pivot สรุป'!Y15,"")</f>
        <v>0</v>
      </c>
      <c r="K14" s="12">
        <f>IF('สุกร pivot สรุป'!Z15&lt;&gt;"",'สุกร pivot สรุป'!Z15,"")</f>
        <v>0</v>
      </c>
      <c r="L14" s="12">
        <f>IF('สุกร pivot สรุป'!AA15&lt;&gt;"",'สุกร pivot สรุป'!AA15,"")</f>
        <v>0</v>
      </c>
      <c r="M14" s="12">
        <f>IF('สุกร pivot สรุป'!AB15&lt;&gt;"",'สุกร pivot สรุป'!AB15,"")</f>
        <v>0</v>
      </c>
      <c r="N14" s="12">
        <f>IF('สุกร pivot สรุป'!AC15&lt;&gt;"",'สุกร pivot สรุป'!AC15,"")</f>
        <v>0</v>
      </c>
      <c r="O14" s="12">
        <f>IF('สุกร pivot สรุป'!AD15&lt;&gt;"",'สุกร pivot สรุป'!AD15,"")</f>
        <v>1</v>
      </c>
      <c r="P14" s="12">
        <f>IF('สุกร pivot สรุป'!AE15&lt;&gt;"",'สุกร pivot สรุป'!AE15,"")</f>
        <v>0</v>
      </c>
      <c r="Q14" s="12">
        <f>IF('สุกร pivot สรุป'!AF15&lt;&gt;"",'สุกร pivot สรุป'!AF15,"")</f>
        <v>1</v>
      </c>
      <c r="R14" s="12">
        <f>IF('สุกร pivot สรุป'!AG15&lt;&gt;"",'สุกร pivot สรุป'!AG15,"")</f>
        <v>0</v>
      </c>
      <c r="S14" s="12" t="str">
        <f>IF('สุกร pivot สรุป'!AH15&lt;&gt;"",'สุกร pivot สรุป'!AH15,"")</f>
        <v/>
      </c>
      <c r="T14" s="12">
        <f>IF('สุกร pivot สรุป'!AI15&lt;&gt;"",'สุกร pivot สรุป'!AI15,"")</f>
        <v>0</v>
      </c>
      <c r="U14" s="12" t="str">
        <f>IF('สุกร pivot สรุป'!AJ15&lt;&gt;"",'สุกร pivot สรุป'!AJ15,"")</f>
        <v/>
      </c>
    </row>
    <row r="15" spans="1:21">
      <c r="A15" s="9">
        <f>IF('สุกร pivot สรุป'!A16&lt;&gt;"",'สุกร pivot สรุป'!A16,"")</f>
        <v>46065</v>
      </c>
      <c r="B15" s="9" t="str">
        <f>IF('สุกร pivot สรุป'!B16&lt;&gt;"",'สุกร pivot สรุป'!B16,"")</f>
        <v>สุกรขุน</v>
      </c>
      <c r="C15" s="12">
        <f>IF('สุกร pivot สรุป'!R16&lt;&gt;"",'สุกร pivot สรุป'!R16,"")</f>
        <v>10</v>
      </c>
      <c r="D15" s="12">
        <f>IF('สุกร pivot สรุป'!S16&lt;&gt;"",'สุกร pivot สรุป'!S16,"")</f>
        <v>0</v>
      </c>
      <c r="E15" s="12">
        <f>IF('สุกร pivot สรุป'!T16&lt;&gt;"",'สุกร pivot สรุป'!T16,"")</f>
        <v>0</v>
      </c>
      <c r="F15" s="12">
        <f>IF('สุกร pivot สรุป'!U16&lt;&gt;"",'สุกร pivot สรุป'!U16,"")</f>
        <v>0</v>
      </c>
      <c r="G15" s="12">
        <f>IF('สุกร pivot สรุป'!V16&lt;&gt;"",'สุกร pivot สรุป'!V16,"")</f>
        <v>0</v>
      </c>
      <c r="H15" s="12">
        <f>IF('สุกร pivot สรุป'!W16&lt;&gt;"",'สุกร pivot สรุป'!W16,"")</f>
        <v>0</v>
      </c>
      <c r="I15" s="12">
        <f>IF('สุกร pivot สรุป'!X16&lt;&gt;"",'สุกร pivot สรุป'!X16,"")</f>
        <v>0</v>
      </c>
      <c r="J15" s="12">
        <f>IF('สุกร pivot สรุป'!Y16&lt;&gt;"",'สุกร pivot สรุป'!Y16,"")</f>
        <v>0</v>
      </c>
      <c r="K15" s="12">
        <f>IF('สุกร pivot สรุป'!Z16&lt;&gt;"",'สุกร pivot สรุป'!Z16,"")</f>
        <v>0</v>
      </c>
      <c r="L15" s="12">
        <f>IF('สุกร pivot สรุป'!AA16&lt;&gt;"",'สุกร pivot สรุป'!AA16,"")</f>
        <v>0</v>
      </c>
      <c r="M15" s="12">
        <f>IF('สุกร pivot สรุป'!AB16&lt;&gt;"",'สุกร pivot สรุป'!AB16,"")</f>
        <v>0</v>
      </c>
      <c r="N15" s="12">
        <f>IF('สุกร pivot สรุป'!AC16&lt;&gt;"",'สุกร pivot สรุป'!AC16,"")</f>
        <v>0</v>
      </c>
      <c r="O15" s="12">
        <f>IF('สุกร pivot สรุป'!AD16&lt;&gt;"",'สุกร pivot สรุป'!AD16,"")</f>
        <v>1</v>
      </c>
      <c r="P15" s="12">
        <f>IF('สุกร pivot สรุป'!AE16&lt;&gt;"",'สุกร pivot สรุป'!AE16,"")</f>
        <v>0</v>
      </c>
      <c r="Q15" s="12">
        <f>IF('สุกร pivot สรุป'!AF16&lt;&gt;"",'สุกร pivot สรุป'!AF16,"")</f>
        <v>1</v>
      </c>
      <c r="R15" s="12">
        <f>IF('สุกร pivot สรุป'!AG16&lt;&gt;"",'สุกร pivot สรุป'!AG16,"")</f>
        <v>0</v>
      </c>
      <c r="S15" s="12" t="str">
        <f>IF('สุกร pivot สรุป'!AH16&lt;&gt;"",'สุกร pivot สรุป'!AH16,"")</f>
        <v/>
      </c>
      <c r="T15" s="12">
        <f>IF('สุกร pivot สรุป'!AI16&lt;&gt;"",'สุกร pivot สรุป'!AI16,"")</f>
        <v>0</v>
      </c>
      <c r="U15" s="12" t="str">
        <f>IF('สุกร pivot สรุป'!AJ16&lt;&gt;"",'สุกร pivot สรุป'!AJ16,"")</f>
        <v/>
      </c>
    </row>
    <row r="16" spans="1:21">
      <c r="A16" s="9">
        <f>IF('สุกร pivot สรุป'!A17&lt;&gt;"",'สุกร pivot สรุป'!A17,"")</f>
        <v>46066</v>
      </c>
      <c r="B16" s="9" t="str">
        <f>IF('สุกร pivot สรุป'!B17&lt;&gt;"",'สุกร pivot สรุป'!B17,"")</f>
        <v>สุกรขุน</v>
      </c>
      <c r="C16" s="12">
        <f>IF('สุกร pivot สรุป'!R17&lt;&gt;"",'สุกร pivot สรุป'!R17,"")</f>
        <v>10</v>
      </c>
      <c r="D16" s="12">
        <f>IF('สุกร pivot สรุป'!S17&lt;&gt;"",'สุกร pivot สรุป'!S17,"")</f>
        <v>0</v>
      </c>
      <c r="E16" s="12">
        <f>IF('สุกร pivot สรุป'!T17&lt;&gt;"",'สุกร pivot สรุป'!T17,"")</f>
        <v>0</v>
      </c>
      <c r="F16" s="12">
        <f>IF('สุกร pivot สรุป'!U17&lt;&gt;"",'สุกร pivot สรุป'!U17,"")</f>
        <v>0</v>
      </c>
      <c r="G16" s="12">
        <f>IF('สุกร pivot สรุป'!V17&lt;&gt;"",'สุกร pivot สรุป'!V17,"")</f>
        <v>0</v>
      </c>
      <c r="H16" s="12">
        <f>IF('สุกร pivot สรุป'!W17&lt;&gt;"",'สุกร pivot สรุป'!W17,"")</f>
        <v>0</v>
      </c>
      <c r="I16" s="12">
        <f>IF('สุกร pivot สรุป'!X17&lt;&gt;"",'สุกร pivot สรุป'!X17,"")</f>
        <v>0</v>
      </c>
      <c r="J16" s="12">
        <f>IF('สุกร pivot สรุป'!Y17&lt;&gt;"",'สุกร pivot สรุป'!Y17,"")</f>
        <v>0</v>
      </c>
      <c r="K16" s="12">
        <f>IF('สุกร pivot สรุป'!Z17&lt;&gt;"",'สุกร pivot สรุป'!Z17,"")</f>
        <v>0</v>
      </c>
      <c r="L16" s="12">
        <f>IF('สุกร pivot สรุป'!AA17&lt;&gt;"",'สุกร pivot สรุป'!AA17,"")</f>
        <v>0</v>
      </c>
      <c r="M16" s="12">
        <f>IF('สุกร pivot สรุป'!AB17&lt;&gt;"",'สุกร pivot สรุป'!AB17,"")</f>
        <v>0</v>
      </c>
      <c r="N16" s="12">
        <f>IF('สุกร pivot สรุป'!AC17&lt;&gt;"",'สุกร pivot สรุป'!AC17,"")</f>
        <v>0</v>
      </c>
      <c r="O16" s="12">
        <f>IF('สุกร pivot สรุป'!AD17&lt;&gt;"",'สุกร pivot สรุป'!AD17,"")</f>
        <v>1</v>
      </c>
      <c r="P16" s="12">
        <f>IF('สุกร pivot สรุป'!AE17&lt;&gt;"",'สุกร pivot สรุป'!AE17,"")</f>
        <v>0</v>
      </c>
      <c r="Q16" s="12">
        <f>IF('สุกร pivot สรุป'!AF17&lt;&gt;"",'สุกร pivot สรุป'!AF17,"")</f>
        <v>1</v>
      </c>
      <c r="R16" s="12">
        <f>IF('สุกร pivot สรุป'!AG17&lt;&gt;"",'สุกร pivot สรุป'!AG17,"")</f>
        <v>0</v>
      </c>
      <c r="S16" s="12" t="str">
        <f>IF('สุกร pivot สรุป'!AH17&lt;&gt;"",'สุกร pivot สรุป'!AH17,"")</f>
        <v/>
      </c>
      <c r="T16" s="12">
        <f>IF('สุกร pivot สรุป'!AI17&lt;&gt;"",'สุกร pivot สรุป'!AI17,"")</f>
        <v>0</v>
      </c>
      <c r="U16" s="12" t="str">
        <f>IF('สุกร pivot สรุป'!AJ17&lt;&gt;"",'สุกร pivot สรุป'!AJ17,"")</f>
        <v/>
      </c>
    </row>
    <row r="17" spans="1:21">
      <c r="A17" s="9">
        <f>IF('สุกร pivot สรุป'!A18&lt;&gt;"",'สุกร pivot สรุป'!A18,"")</f>
        <v>46067</v>
      </c>
      <c r="B17" s="9" t="str">
        <f>IF('สุกร pivot สรุป'!B18&lt;&gt;"",'สุกร pivot สรุป'!B18,"")</f>
        <v>สุกรขุน</v>
      </c>
      <c r="C17" s="12">
        <f>IF('สุกร pivot สรุป'!R18&lt;&gt;"",'สุกร pivot สรุป'!R18,"")</f>
        <v>10</v>
      </c>
      <c r="D17" s="12">
        <f>IF('สุกร pivot สรุป'!S18&lt;&gt;"",'สุกร pivot สรุป'!S18,"")</f>
        <v>0</v>
      </c>
      <c r="E17" s="12">
        <f>IF('สุกร pivot สรุป'!T18&lt;&gt;"",'สุกร pivot สรุป'!T18,"")</f>
        <v>0</v>
      </c>
      <c r="F17" s="12">
        <f>IF('สุกร pivot สรุป'!U18&lt;&gt;"",'สุกร pivot สรุป'!U18,"")</f>
        <v>0</v>
      </c>
      <c r="G17" s="12">
        <f>IF('สุกร pivot สรุป'!V18&lt;&gt;"",'สุกร pivot สรุป'!V18,"")</f>
        <v>0</v>
      </c>
      <c r="H17" s="12">
        <f>IF('สุกร pivot สรุป'!W18&lt;&gt;"",'สุกร pivot สรุป'!W18,"")</f>
        <v>0</v>
      </c>
      <c r="I17" s="12">
        <f>IF('สุกร pivot สรุป'!X18&lt;&gt;"",'สุกร pivot สรุป'!X18,"")</f>
        <v>0</v>
      </c>
      <c r="J17" s="12">
        <f>IF('สุกร pivot สรุป'!Y18&lt;&gt;"",'สุกร pivot สรุป'!Y18,"")</f>
        <v>0</v>
      </c>
      <c r="K17" s="12">
        <f>IF('สุกร pivot สรุป'!Z18&lt;&gt;"",'สุกร pivot สรุป'!Z18,"")</f>
        <v>0</v>
      </c>
      <c r="L17" s="12">
        <f>IF('สุกร pivot สรุป'!AA18&lt;&gt;"",'สุกร pivot สรุป'!AA18,"")</f>
        <v>0</v>
      </c>
      <c r="M17" s="12">
        <f>IF('สุกร pivot สรุป'!AB18&lt;&gt;"",'สุกร pivot สรุป'!AB18,"")</f>
        <v>0</v>
      </c>
      <c r="N17" s="12">
        <f>IF('สุกร pivot สรุป'!AC18&lt;&gt;"",'สุกร pivot สรุป'!AC18,"")</f>
        <v>0</v>
      </c>
      <c r="O17" s="12">
        <f>IF('สุกร pivot สรุป'!AD18&lt;&gt;"",'สุกร pivot สรุป'!AD18,"")</f>
        <v>1</v>
      </c>
      <c r="P17" s="12">
        <f>IF('สุกร pivot สรุป'!AE18&lt;&gt;"",'สุกร pivot สรุป'!AE18,"")</f>
        <v>0</v>
      </c>
      <c r="Q17" s="12">
        <f>IF('สุกร pivot สรุป'!AF18&lt;&gt;"",'สุกร pivot สรุป'!AF18,"")</f>
        <v>1</v>
      </c>
      <c r="R17" s="12">
        <f>IF('สุกร pivot สรุป'!AG18&lt;&gt;"",'สุกร pivot สรุป'!AG18,"")</f>
        <v>0</v>
      </c>
      <c r="S17" s="12" t="str">
        <f>IF('สุกร pivot สรุป'!AH18&lt;&gt;"",'สุกร pivot สรุป'!AH18,"")</f>
        <v/>
      </c>
      <c r="T17" s="12">
        <f>IF('สุกร pivot สรุป'!AI18&lt;&gt;"",'สุกร pivot สรุป'!AI18,"")</f>
        <v>0</v>
      </c>
      <c r="U17" s="12" t="str">
        <f>IF('สุกร pivot สรุป'!AJ18&lt;&gt;"",'สุกร pivot สรุป'!AJ18,"")</f>
        <v/>
      </c>
    </row>
    <row r="18" spans="1:21">
      <c r="A18" s="9">
        <f>IF('สุกร pivot สรุป'!A19&lt;&gt;"",'สุกร pivot สรุป'!A19,"")</f>
        <v>46068</v>
      </c>
      <c r="B18" s="9" t="str">
        <f>IF('สุกร pivot สรุป'!B19&lt;&gt;"",'สุกร pivot สรุป'!B19,"")</f>
        <v>สุกรขุน</v>
      </c>
      <c r="C18" s="12">
        <f>IF('สุกร pivot สรุป'!R19&lt;&gt;"",'สุกร pivot สรุป'!R19,"")</f>
        <v>10</v>
      </c>
      <c r="D18" s="12">
        <f>IF('สุกร pivot สรุป'!S19&lt;&gt;"",'สุกร pivot สรุป'!S19,"")</f>
        <v>0</v>
      </c>
      <c r="E18" s="12">
        <f>IF('สุกร pivot สรุป'!T19&lt;&gt;"",'สุกร pivot สรุป'!T19,"")</f>
        <v>0</v>
      </c>
      <c r="F18" s="12">
        <f>IF('สุกร pivot สรุป'!U19&lt;&gt;"",'สุกร pivot สรุป'!U19,"")</f>
        <v>0</v>
      </c>
      <c r="G18" s="12">
        <f>IF('สุกร pivot สรุป'!V19&lt;&gt;"",'สุกร pivot สรุป'!V19,"")</f>
        <v>0</v>
      </c>
      <c r="H18" s="12">
        <f>IF('สุกร pivot สรุป'!W19&lt;&gt;"",'สุกร pivot สรุป'!W19,"")</f>
        <v>0</v>
      </c>
      <c r="I18" s="12">
        <f>IF('สุกร pivot สรุป'!X19&lt;&gt;"",'สุกร pivot สรุป'!X19,"")</f>
        <v>0</v>
      </c>
      <c r="J18" s="12">
        <f>IF('สุกร pivot สรุป'!Y19&lt;&gt;"",'สุกร pivot สรุป'!Y19,"")</f>
        <v>0</v>
      </c>
      <c r="K18" s="12">
        <f>IF('สุกร pivot สรุป'!Z19&lt;&gt;"",'สุกร pivot สรุป'!Z19,"")</f>
        <v>0</v>
      </c>
      <c r="L18" s="12">
        <f>IF('สุกร pivot สรุป'!AA19&lt;&gt;"",'สุกร pivot สรุป'!AA19,"")</f>
        <v>0</v>
      </c>
      <c r="M18" s="12">
        <f>IF('สุกร pivot สรุป'!AB19&lt;&gt;"",'สุกร pivot สรุป'!AB19,"")</f>
        <v>0</v>
      </c>
      <c r="N18" s="12">
        <f>IF('สุกร pivot สรุป'!AC19&lt;&gt;"",'สุกร pivot สรุป'!AC19,"")</f>
        <v>0</v>
      </c>
      <c r="O18" s="12">
        <f>IF('สุกร pivot สรุป'!AD19&lt;&gt;"",'สุกร pivot สรุป'!AD19,"")</f>
        <v>1</v>
      </c>
      <c r="P18" s="12">
        <f>IF('สุกร pivot สรุป'!AE19&lt;&gt;"",'สุกร pivot สรุป'!AE19,"")</f>
        <v>0</v>
      </c>
      <c r="Q18" s="12">
        <f>IF('สุกร pivot สรุป'!AF19&lt;&gt;"",'สุกร pivot สรุป'!AF19,"")</f>
        <v>1</v>
      </c>
      <c r="R18" s="12">
        <f>IF('สุกร pivot สรุป'!AG19&lt;&gt;"",'สุกร pivot สรุป'!AG19,"")</f>
        <v>0</v>
      </c>
      <c r="S18" s="12" t="str">
        <f>IF('สุกร pivot สรุป'!AH19&lt;&gt;"",'สุกร pivot สรุป'!AH19,"")</f>
        <v/>
      </c>
      <c r="T18" s="12">
        <f>IF('สุกร pivot สรุป'!AI19&lt;&gt;"",'สุกร pivot สรุป'!AI19,"")</f>
        <v>0</v>
      </c>
      <c r="U18" s="12" t="str">
        <f>IF('สุกร pivot สรุป'!AJ19&lt;&gt;"",'สุกร pivot สรุป'!AJ19,"")</f>
        <v/>
      </c>
    </row>
    <row r="19" spans="1:21">
      <c r="A19" s="9">
        <f>IF('สุกร pivot สรุป'!A20&lt;&gt;"",'สุกร pivot สรุป'!A20,"")</f>
        <v>46069</v>
      </c>
      <c r="B19" s="9" t="str">
        <f>IF('สุกร pivot สรุป'!B20&lt;&gt;"",'สุกร pivot สรุป'!B20,"")</f>
        <v>สุกรขุน</v>
      </c>
      <c r="C19" s="12">
        <f>IF('สุกร pivot สรุป'!R20&lt;&gt;"",'สุกร pivot สรุป'!R20,"")</f>
        <v>10</v>
      </c>
      <c r="D19" s="12">
        <f>IF('สุกร pivot สรุป'!S20&lt;&gt;"",'สุกร pivot สรุป'!S20,"")</f>
        <v>0</v>
      </c>
      <c r="E19" s="12">
        <f>IF('สุกร pivot สรุป'!T20&lt;&gt;"",'สุกร pivot สรุป'!T20,"")</f>
        <v>0</v>
      </c>
      <c r="F19" s="12">
        <f>IF('สุกร pivot สรุป'!U20&lt;&gt;"",'สุกร pivot สรุป'!U20,"")</f>
        <v>0</v>
      </c>
      <c r="G19" s="12">
        <f>IF('สุกร pivot สรุป'!V20&lt;&gt;"",'สุกร pivot สรุป'!V20,"")</f>
        <v>0</v>
      </c>
      <c r="H19" s="12">
        <f>IF('สุกร pivot สรุป'!W20&lt;&gt;"",'สุกร pivot สรุป'!W20,"")</f>
        <v>0</v>
      </c>
      <c r="I19" s="12">
        <f>IF('สุกร pivot สรุป'!X20&lt;&gt;"",'สุกร pivot สรุป'!X20,"")</f>
        <v>0</v>
      </c>
      <c r="J19" s="12">
        <f>IF('สุกร pivot สรุป'!Y20&lt;&gt;"",'สุกร pivot สรุป'!Y20,"")</f>
        <v>0</v>
      </c>
      <c r="K19" s="12">
        <f>IF('สุกร pivot สรุป'!Z20&lt;&gt;"",'สุกร pivot สรุป'!Z20,"")</f>
        <v>0</v>
      </c>
      <c r="L19" s="12">
        <f>IF('สุกร pivot สรุป'!AA20&lt;&gt;"",'สุกร pivot สรุป'!AA20,"")</f>
        <v>0</v>
      </c>
      <c r="M19" s="12">
        <f>IF('สุกร pivot สรุป'!AB20&lt;&gt;"",'สุกร pivot สรุป'!AB20,"")</f>
        <v>0</v>
      </c>
      <c r="N19" s="12">
        <f>IF('สุกร pivot สรุป'!AC20&lt;&gt;"",'สุกร pivot สรุป'!AC20,"")</f>
        <v>0</v>
      </c>
      <c r="O19" s="12">
        <f>IF('สุกร pivot สรุป'!AD20&lt;&gt;"",'สุกร pivot สรุป'!AD20,"")</f>
        <v>1</v>
      </c>
      <c r="P19" s="12">
        <f>IF('สุกร pivot สรุป'!AE20&lt;&gt;"",'สุกร pivot สรุป'!AE20,"")</f>
        <v>0</v>
      </c>
      <c r="Q19" s="12">
        <f>IF('สุกร pivot สรุป'!AF20&lt;&gt;"",'สุกร pivot สรุป'!AF20,"")</f>
        <v>1</v>
      </c>
      <c r="R19" s="12">
        <f>IF('สุกร pivot สรุป'!AG20&lt;&gt;"",'สุกร pivot สรุป'!AG20,"")</f>
        <v>0</v>
      </c>
      <c r="S19" s="12" t="str">
        <f>IF('สุกร pivot สรุป'!AH20&lt;&gt;"",'สุกร pivot สรุป'!AH20,"")</f>
        <v/>
      </c>
      <c r="T19" s="12">
        <f>IF('สุกร pivot สรุป'!AI20&lt;&gt;"",'สุกร pivot สรุป'!AI20,"")</f>
        <v>0</v>
      </c>
      <c r="U19" s="12" t="str">
        <f>IF('สุกร pivot สรุป'!AJ20&lt;&gt;"",'สุกร pivot สรุป'!AJ20,"")</f>
        <v/>
      </c>
    </row>
    <row r="20" spans="1:21">
      <c r="A20" s="9">
        <f>IF('สุกร pivot สรุป'!A21&lt;&gt;"",'สุกร pivot สรุป'!A21,"")</f>
        <v>46070</v>
      </c>
      <c r="B20" s="9" t="str">
        <f>IF('สุกร pivot สรุป'!B21&lt;&gt;"",'สุกร pivot สรุป'!B21,"")</f>
        <v>สุกรขุน</v>
      </c>
      <c r="C20" s="12">
        <f>IF('สุกร pivot สรุป'!R21&lt;&gt;"",'สุกร pivot สรุป'!R21,"")</f>
        <v>10</v>
      </c>
      <c r="D20" s="12">
        <f>IF('สุกร pivot สรุป'!S21&lt;&gt;"",'สุกร pivot สรุป'!S21,"")</f>
        <v>0</v>
      </c>
      <c r="E20" s="12">
        <f>IF('สุกร pivot สรุป'!T21&lt;&gt;"",'สุกร pivot สรุป'!T21,"")</f>
        <v>0</v>
      </c>
      <c r="F20" s="12">
        <f>IF('สุกร pivot สรุป'!U21&lt;&gt;"",'สุกร pivot สรุป'!U21,"")</f>
        <v>0</v>
      </c>
      <c r="G20" s="12">
        <f>IF('สุกร pivot สรุป'!V21&lt;&gt;"",'สุกร pivot สรุป'!V21,"")</f>
        <v>0</v>
      </c>
      <c r="H20" s="12">
        <f>IF('สุกร pivot สรุป'!W21&lt;&gt;"",'สุกร pivot สรุป'!W21,"")</f>
        <v>0</v>
      </c>
      <c r="I20" s="12">
        <f>IF('สุกร pivot สรุป'!X21&lt;&gt;"",'สุกร pivot สรุป'!X21,"")</f>
        <v>0</v>
      </c>
      <c r="J20" s="12">
        <f>IF('สุกร pivot สรุป'!Y21&lt;&gt;"",'สุกร pivot สรุป'!Y21,"")</f>
        <v>0</v>
      </c>
      <c r="K20" s="12">
        <f>IF('สุกร pivot สรุป'!Z21&lt;&gt;"",'สุกร pivot สรุป'!Z21,"")</f>
        <v>0</v>
      </c>
      <c r="L20" s="12">
        <f>IF('สุกร pivot สรุป'!AA21&lt;&gt;"",'สุกร pivot สรุป'!AA21,"")</f>
        <v>0</v>
      </c>
      <c r="M20" s="12">
        <f>IF('สุกร pivot สรุป'!AB21&lt;&gt;"",'สุกร pivot สรุป'!AB21,"")</f>
        <v>0</v>
      </c>
      <c r="N20" s="12">
        <f>IF('สุกร pivot สรุป'!AC21&lt;&gt;"",'สุกร pivot สรุป'!AC21,"")</f>
        <v>0</v>
      </c>
      <c r="O20" s="12">
        <f>IF('สุกร pivot สรุป'!AD21&lt;&gt;"",'สุกร pivot สรุป'!AD21,"")</f>
        <v>1</v>
      </c>
      <c r="P20" s="12">
        <f>IF('สุกร pivot สรุป'!AE21&lt;&gt;"",'สุกร pivot สรุป'!AE21,"")</f>
        <v>0</v>
      </c>
      <c r="Q20" s="12">
        <f>IF('สุกร pivot สรุป'!AF21&lt;&gt;"",'สุกร pivot สรุป'!AF21,"")</f>
        <v>1</v>
      </c>
      <c r="R20" s="12">
        <f>IF('สุกร pivot สรุป'!AG21&lt;&gt;"",'สุกร pivot สรุป'!AG21,"")</f>
        <v>0</v>
      </c>
      <c r="S20" s="12" t="str">
        <f>IF('สุกร pivot สรุป'!AH21&lt;&gt;"",'สุกร pivot สรุป'!AH21,"")</f>
        <v/>
      </c>
      <c r="T20" s="12">
        <f>IF('สุกร pivot สรุป'!AI21&lt;&gt;"",'สุกร pivot สรุป'!AI21,"")</f>
        <v>0</v>
      </c>
      <c r="U20" s="12" t="str">
        <f>IF('สุกร pivot สรุป'!AJ21&lt;&gt;"",'สุกร pivot สรุป'!AJ21,"")</f>
        <v/>
      </c>
    </row>
    <row r="21" spans="1:21">
      <c r="A21" s="9">
        <f>IF('สุกร pivot สรุป'!A22&lt;&gt;"",'สุกร pivot สรุป'!A22,"")</f>
        <v>46071</v>
      </c>
      <c r="B21" s="9" t="str">
        <f>IF('สุกร pivot สรุป'!B22&lt;&gt;"",'สุกร pivot สรุป'!B22,"")</f>
        <v>สุกรขุน</v>
      </c>
      <c r="C21" s="12">
        <f>IF('สุกร pivot สรุป'!R22&lt;&gt;"",'สุกร pivot สรุป'!R22,"")</f>
        <v>10</v>
      </c>
      <c r="D21" s="12">
        <f>IF('สุกร pivot สรุป'!S22&lt;&gt;"",'สุกร pivot สรุป'!S22,"")</f>
        <v>0</v>
      </c>
      <c r="E21" s="12">
        <f>IF('สุกร pivot สรุป'!T22&lt;&gt;"",'สุกร pivot สรุป'!T22,"")</f>
        <v>0</v>
      </c>
      <c r="F21" s="12">
        <f>IF('สุกร pivot สรุป'!U22&lt;&gt;"",'สุกร pivot สรุป'!U22,"")</f>
        <v>0</v>
      </c>
      <c r="G21" s="12">
        <f>IF('สุกร pivot สรุป'!V22&lt;&gt;"",'สุกร pivot สรุป'!V22,"")</f>
        <v>0</v>
      </c>
      <c r="H21" s="12">
        <f>IF('สุกร pivot สรุป'!W22&lt;&gt;"",'สุกร pivot สรุป'!W22,"")</f>
        <v>0</v>
      </c>
      <c r="I21" s="12">
        <f>IF('สุกร pivot สรุป'!X22&lt;&gt;"",'สุกร pivot สรุป'!X22,"")</f>
        <v>0</v>
      </c>
      <c r="J21" s="12">
        <f>IF('สุกร pivot สรุป'!Y22&lt;&gt;"",'สุกร pivot สรุป'!Y22,"")</f>
        <v>0</v>
      </c>
      <c r="K21" s="12">
        <f>IF('สุกร pivot สรุป'!Z22&lt;&gt;"",'สุกร pivot สรุป'!Z22,"")</f>
        <v>0</v>
      </c>
      <c r="L21" s="12">
        <f>IF('สุกร pivot สรุป'!AA22&lt;&gt;"",'สุกร pivot สรุป'!AA22,"")</f>
        <v>0</v>
      </c>
      <c r="M21" s="12">
        <f>IF('สุกร pivot สรุป'!AB22&lt;&gt;"",'สุกร pivot สรุป'!AB22,"")</f>
        <v>0</v>
      </c>
      <c r="N21" s="12">
        <f>IF('สุกร pivot สรุป'!AC22&lt;&gt;"",'สุกร pivot สรุป'!AC22,"")</f>
        <v>0</v>
      </c>
      <c r="O21" s="12">
        <f>IF('สุกร pivot สรุป'!AD22&lt;&gt;"",'สุกร pivot สรุป'!AD22,"")</f>
        <v>1</v>
      </c>
      <c r="P21" s="12">
        <f>IF('สุกร pivot สรุป'!AE22&lt;&gt;"",'สุกร pivot สรุป'!AE22,"")</f>
        <v>0</v>
      </c>
      <c r="Q21" s="12">
        <f>IF('สุกร pivot สรุป'!AF22&lt;&gt;"",'สุกร pivot สรุป'!AF22,"")</f>
        <v>1</v>
      </c>
      <c r="R21" s="12">
        <f>IF('สุกร pivot สรุป'!AG22&lt;&gt;"",'สุกร pivot สรุป'!AG22,"")</f>
        <v>0</v>
      </c>
      <c r="S21" s="12" t="str">
        <f>IF('สุกร pivot สรุป'!AH22&lt;&gt;"",'สุกร pivot สรุป'!AH22,"")</f>
        <v/>
      </c>
      <c r="T21" s="12">
        <f>IF('สุกร pivot สรุป'!AI22&lt;&gt;"",'สุกร pivot สรุป'!AI22,"")</f>
        <v>0</v>
      </c>
      <c r="U21" s="12" t="str">
        <f>IF('สุกร pivot สรุป'!AJ22&lt;&gt;"",'สุกร pivot สรุป'!AJ22,"")</f>
        <v/>
      </c>
    </row>
    <row r="22" spans="1:21">
      <c r="A22" s="9">
        <f>IF('สุกร pivot สรุป'!A23&lt;&gt;"",'สุกร pivot สรุป'!A23,"")</f>
        <v>46072</v>
      </c>
      <c r="B22" s="9" t="str">
        <f>IF('สุกร pivot สรุป'!B23&lt;&gt;"",'สุกร pivot สรุป'!B23,"")</f>
        <v>สุกรขุน</v>
      </c>
      <c r="C22" s="12">
        <f>IF('สุกร pivot สรุป'!R23&lt;&gt;"",'สุกร pivot สรุป'!R23,"")</f>
        <v>10</v>
      </c>
      <c r="D22" s="12">
        <f>IF('สุกร pivot สรุป'!S23&lt;&gt;"",'สุกร pivot สรุป'!S23,"")</f>
        <v>0</v>
      </c>
      <c r="E22" s="12">
        <f>IF('สุกร pivot สรุป'!T23&lt;&gt;"",'สุกร pivot สรุป'!T23,"")</f>
        <v>0</v>
      </c>
      <c r="F22" s="12">
        <f>IF('สุกร pivot สรุป'!U23&lt;&gt;"",'สุกร pivot สรุป'!U23,"")</f>
        <v>0</v>
      </c>
      <c r="G22" s="12">
        <f>IF('สุกร pivot สรุป'!V23&lt;&gt;"",'สุกร pivot สรุป'!V23,"")</f>
        <v>0</v>
      </c>
      <c r="H22" s="12">
        <f>IF('สุกร pivot สรุป'!W23&lt;&gt;"",'สุกร pivot สรุป'!W23,"")</f>
        <v>0</v>
      </c>
      <c r="I22" s="12">
        <f>IF('สุกร pivot สรุป'!X23&lt;&gt;"",'สุกร pivot สรุป'!X23,"")</f>
        <v>0</v>
      </c>
      <c r="J22" s="12">
        <f>IF('สุกร pivot สรุป'!Y23&lt;&gt;"",'สุกร pivot สรุป'!Y23,"")</f>
        <v>0</v>
      </c>
      <c r="K22" s="12">
        <f>IF('สุกร pivot สรุป'!Z23&lt;&gt;"",'สุกร pivot สรุป'!Z23,"")</f>
        <v>0</v>
      </c>
      <c r="L22" s="12">
        <f>IF('สุกร pivot สรุป'!AA23&lt;&gt;"",'สุกร pivot สรุป'!AA23,"")</f>
        <v>0</v>
      </c>
      <c r="M22" s="12">
        <f>IF('สุกร pivot สรุป'!AB23&lt;&gt;"",'สุกร pivot สรุป'!AB23,"")</f>
        <v>0</v>
      </c>
      <c r="N22" s="12">
        <f>IF('สุกร pivot สรุป'!AC23&lt;&gt;"",'สุกร pivot สรุป'!AC23,"")</f>
        <v>0</v>
      </c>
      <c r="O22" s="12">
        <f>IF('สุกร pivot สรุป'!AD23&lt;&gt;"",'สุกร pivot สรุป'!AD23,"")</f>
        <v>1</v>
      </c>
      <c r="P22" s="12">
        <f>IF('สุกร pivot สรุป'!AE23&lt;&gt;"",'สุกร pivot สรุป'!AE23,"")</f>
        <v>0</v>
      </c>
      <c r="Q22" s="12">
        <f>IF('สุกร pivot สรุป'!AF23&lt;&gt;"",'สุกร pivot สรุป'!AF23,"")</f>
        <v>1</v>
      </c>
      <c r="R22" s="12">
        <f>IF('สุกร pivot สรุป'!AG23&lt;&gt;"",'สุกร pivot สรุป'!AG23,"")</f>
        <v>0</v>
      </c>
      <c r="S22" s="12" t="str">
        <f>IF('สุกร pivot สรุป'!AH23&lt;&gt;"",'สุกร pivot สรุป'!AH23,"")</f>
        <v/>
      </c>
      <c r="T22" s="12">
        <f>IF('สุกร pivot สรุป'!AI23&lt;&gt;"",'สุกร pivot สรุป'!AI23,"")</f>
        <v>0</v>
      </c>
      <c r="U22" s="12" t="str">
        <f>IF('สุกร pivot สรุป'!AJ23&lt;&gt;"",'สุกร pivot สรุป'!AJ23,"")</f>
        <v/>
      </c>
    </row>
    <row r="23" spans="1:21">
      <c r="A23" s="9">
        <f>IF('สุกร pivot สรุป'!A24&lt;&gt;"",'สุกร pivot สรุป'!A24,"")</f>
        <v>46073</v>
      </c>
      <c r="B23" s="9" t="str">
        <f>IF('สุกร pivot สรุป'!B24&lt;&gt;"",'สุกร pivot สรุป'!B24,"")</f>
        <v>สุกรขุน</v>
      </c>
      <c r="C23" s="12">
        <f>IF('สุกร pivot สรุป'!R24&lt;&gt;"",'สุกร pivot สรุป'!R24,"")</f>
        <v>10</v>
      </c>
      <c r="D23" s="12">
        <f>IF('สุกร pivot สรุป'!S24&lt;&gt;"",'สุกร pivot สรุป'!S24,"")</f>
        <v>0</v>
      </c>
      <c r="E23" s="12">
        <f>IF('สุกร pivot สรุป'!T24&lt;&gt;"",'สุกร pivot สรุป'!T24,"")</f>
        <v>0</v>
      </c>
      <c r="F23" s="12">
        <f>IF('สุกร pivot สรุป'!U24&lt;&gt;"",'สุกร pivot สรุป'!U24,"")</f>
        <v>0</v>
      </c>
      <c r="G23" s="12">
        <f>IF('สุกร pivot สรุป'!V24&lt;&gt;"",'สุกร pivot สรุป'!V24,"")</f>
        <v>0</v>
      </c>
      <c r="H23" s="12">
        <f>IF('สุกร pivot สรุป'!W24&lt;&gt;"",'สุกร pivot สรุป'!W24,"")</f>
        <v>0</v>
      </c>
      <c r="I23" s="12">
        <f>IF('สุกร pivot สรุป'!X24&lt;&gt;"",'สุกร pivot สรุป'!X24,"")</f>
        <v>0</v>
      </c>
      <c r="J23" s="12">
        <f>IF('สุกร pivot สรุป'!Y24&lt;&gt;"",'สุกร pivot สรุป'!Y24,"")</f>
        <v>0</v>
      </c>
      <c r="K23" s="12">
        <f>IF('สุกร pivot สรุป'!Z24&lt;&gt;"",'สุกร pivot สรุป'!Z24,"")</f>
        <v>0</v>
      </c>
      <c r="L23" s="12">
        <f>IF('สุกร pivot สรุป'!AA24&lt;&gt;"",'สุกร pivot สรุป'!AA24,"")</f>
        <v>0</v>
      </c>
      <c r="M23" s="12">
        <f>IF('สุกร pivot สรุป'!AB24&lt;&gt;"",'สุกร pivot สรุป'!AB24,"")</f>
        <v>0</v>
      </c>
      <c r="N23" s="12">
        <f>IF('สุกร pivot สรุป'!AC24&lt;&gt;"",'สุกร pivot สรุป'!AC24,"")</f>
        <v>0</v>
      </c>
      <c r="O23" s="12">
        <f>IF('สุกร pivot สรุป'!AD24&lt;&gt;"",'สุกร pivot สรุป'!AD24,"")</f>
        <v>1</v>
      </c>
      <c r="P23" s="12">
        <f>IF('สุกร pivot สรุป'!AE24&lt;&gt;"",'สุกร pivot สรุป'!AE24,"")</f>
        <v>0</v>
      </c>
      <c r="Q23" s="12">
        <f>IF('สุกร pivot สรุป'!AF24&lt;&gt;"",'สุกร pivot สรุป'!AF24,"")</f>
        <v>1</v>
      </c>
      <c r="R23" s="12">
        <f>IF('สุกร pivot สรุป'!AG24&lt;&gt;"",'สุกร pivot สรุป'!AG24,"")</f>
        <v>0</v>
      </c>
      <c r="S23" s="12" t="str">
        <f>IF('สุกร pivot สรุป'!AH24&lt;&gt;"",'สุกร pivot สรุป'!AH24,"")</f>
        <v/>
      </c>
      <c r="T23" s="12">
        <f>IF('สุกร pivot สรุป'!AI24&lt;&gt;"",'สุกร pivot สรุป'!AI24,"")</f>
        <v>0</v>
      </c>
      <c r="U23" s="12" t="str">
        <f>IF('สุกร pivot สรุป'!AJ24&lt;&gt;"",'สุกร pivot สรุป'!AJ24,"")</f>
        <v/>
      </c>
    </row>
    <row r="24" spans="1:21">
      <c r="A24" s="9">
        <f>IF('สุกร pivot สรุป'!A25&lt;&gt;"",'สุกร pivot สรุป'!A25,"")</f>
        <v>46074</v>
      </c>
      <c r="B24" s="9" t="str">
        <f>IF('สุกร pivot สรุป'!B25&lt;&gt;"",'สุกร pivot สรุป'!B25,"")</f>
        <v>สุกรขุน</v>
      </c>
      <c r="C24" s="12">
        <f>IF('สุกร pivot สรุป'!R25&lt;&gt;"",'สุกร pivot สรุป'!R25,"")</f>
        <v>10</v>
      </c>
      <c r="D24" s="12">
        <f>IF('สุกร pivot สรุป'!S25&lt;&gt;"",'สุกร pivot สรุป'!S25,"")</f>
        <v>0</v>
      </c>
      <c r="E24" s="12">
        <f>IF('สุกร pivot สรุป'!T25&lt;&gt;"",'สุกร pivot สรุป'!T25,"")</f>
        <v>0</v>
      </c>
      <c r="F24" s="12">
        <f>IF('สุกร pivot สรุป'!U25&lt;&gt;"",'สุกร pivot สรุป'!U25,"")</f>
        <v>0</v>
      </c>
      <c r="G24" s="12">
        <f>IF('สุกร pivot สรุป'!V25&lt;&gt;"",'สุกร pivot สรุป'!V25,"")</f>
        <v>0</v>
      </c>
      <c r="H24" s="12">
        <f>IF('สุกร pivot สรุป'!W25&lt;&gt;"",'สุกร pivot สรุป'!W25,"")</f>
        <v>0</v>
      </c>
      <c r="I24" s="12">
        <f>IF('สุกร pivot สรุป'!X25&lt;&gt;"",'สุกร pivot สรุป'!X25,"")</f>
        <v>0</v>
      </c>
      <c r="J24" s="12">
        <f>IF('สุกร pivot สรุป'!Y25&lt;&gt;"",'สุกร pivot สรุป'!Y25,"")</f>
        <v>0</v>
      </c>
      <c r="K24" s="12">
        <f>IF('สุกร pivot สรุป'!Z25&lt;&gt;"",'สุกร pivot สรุป'!Z25,"")</f>
        <v>0</v>
      </c>
      <c r="L24" s="12">
        <f>IF('สุกร pivot สรุป'!AA25&lt;&gt;"",'สุกร pivot สรุป'!AA25,"")</f>
        <v>0</v>
      </c>
      <c r="M24" s="12">
        <f>IF('สุกร pivot สรุป'!AB25&lt;&gt;"",'สุกร pivot สรุป'!AB25,"")</f>
        <v>0</v>
      </c>
      <c r="N24" s="12">
        <f>IF('สุกร pivot สรุป'!AC25&lt;&gt;"",'สุกร pivot สรุป'!AC25,"")</f>
        <v>0</v>
      </c>
      <c r="O24" s="12">
        <f>IF('สุกร pivot สรุป'!AD25&lt;&gt;"",'สุกร pivot สรุป'!AD25,"")</f>
        <v>1</v>
      </c>
      <c r="P24" s="12">
        <f>IF('สุกร pivot สรุป'!AE25&lt;&gt;"",'สุกร pivot สรุป'!AE25,"")</f>
        <v>0</v>
      </c>
      <c r="Q24" s="12">
        <f>IF('สุกร pivot สรุป'!AF25&lt;&gt;"",'สุกร pivot สรุป'!AF25,"")</f>
        <v>1</v>
      </c>
      <c r="R24" s="12">
        <f>IF('สุกร pivot สรุป'!AG25&lt;&gt;"",'สุกร pivot สรุป'!AG25,"")</f>
        <v>0</v>
      </c>
      <c r="S24" s="12" t="str">
        <f>IF('สุกร pivot สรุป'!AH25&lt;&gt;"",'สุกร pivot สรุป'!AH25,"")</f>
        <v/>
      </c>
      <c r="T24" s="12">
        <f>IF('สุกร pivot สรุป'!AI25&lt;&gt;"",'สุกร pivot สรุป'!AI25,"")</f>
        <v>0</v>
      </c>
      <c r="U24" s="12" t="str">
        <f>IF('สุกร pivot สรุป'!AJ25&lt;&gt;"",'สุกร pivot สรุป'!AJ25,"")</f>
        <v/>
      </c>
    </row>
    <row r="25" spans="1:21">
      <c r="A25" s="9">
        <f>IF('สุกร pivot สรุป'!A26&lt;&gt;"",'สุกร pivot สรุป'!A26,"")</f>
        <v>46075</v>
      </c>
      <c r="B25" s="9" t="str">
        <f>IF('สุกร pivot สรุป'!B26&lt;&gt;"",'สุกร pivot สรุป'!B26,"")</f>
        <v>สุกรขุน</v>
      </c>
      <c r="C25" s="12">
        <f>IF('สุกร pivot สรุป'!R26&lt;&gt;"",'สุกร pivot สรุป'!R26,"")</f>
        <v>10</v>
      </c>
      <c r="D25" s="12">
        <f>IF('สุกร pivot สรุป'!S26&lt;&gt;"",'สุกร pivot สรุป'!S26,"")</f>
        <v>0</v>
      </c>
      <c r="E25" s="12">
        <f>IF('สุกร pivot สรุป'!T26&lt;&gt;"",'สุกร pivot สรุป'!T26,"")</f>
        <v>0</v>
      </c>
      <c r="F25" s="12">
        <f>IF('สุกร pivot สรุป'!U26&lt;&gt;"",'สุกร pivot สรุป'!U26,"")</f>
        <v>0</v>
      </c>
      <c r="G25" s="12">
        <f>IF('สุกร pivot สรุป'!V26&lt;&gt;"",'สุกร pivot สรุป'!V26,"")</f>
        <v>0</v>
      </c>
      <c r="H25" s="12">
        <f>IF('สุกร pivot สรุป'!W26&lt;&gt;"",'สุกร pivot สรุป'!W26,"")</f>
        <v>0</v>
      </c>
      <c r="I25" s="12">
        <f>IF('สุกร pivot สรุป'!X26&lt;&gt;"",'สุกร pivot สรุป'!X26,"")</f>
        <v>0</v>
      </c>
      <c r="J25" s="12">
        <f>IF('สุกร pivot สรุป'!Y26&lt;&gt;"",'สุกร pivot สรุป'!Y26,"")</f>
        <v>0</v>
      </c>
      <c r="K25" s="12">
        <f>IF('สุกร pivot สรุป'!Z26&lt;&gt;"",'สุกร pivot สรุป'!Z26,"")</f>
        <v>0</v>
      </c>
      <c r="L25" s="12">
        <f>IF('สุกร pivot สรุป'!AA26&lt;&gt;"",'สุกร pivot สรุป'!AA26,"")</f>
        <v>0</v>
      </c>
      <c r="M25" s="12">
        <f>IF('สุกร pivot สรุป'!AB26&lt;&gt;"",'สุกร pivot สรุป'!AB26,"")</f>
        <v>0</v>
      </c>
      <c r="N25" s="12">
        <f>IF('สุกร pivot สรุป'!AC26&lt;&gt;"",'สุกร pivot สรุป'!AC26,"")</f>
        <v>0</v>
      </c>
      <c r="O25" s="12">
        <f>IF('สุกร pivot สรุป'!AD26&lt;&gt;"",'สุกร pivot สรุป'!AD26,"")</f>
        <v>1</v>
      </c>
      <c r="P25" s="12">
        <f>IF('สุกร pivot สรุป'!AE26&lt;&gt;"",'สุกร pivot สรุป'!AE26,"")</f>
        <v>0</v>
      </c>
      <c r="Q25" s="12">
        <f>IF('สุกร pivot สรุป'!AF26&lt;&gt;"",'สุกร pivot สรุป'!AF26,"")</f>
        <v>1</v>
      </c>
      <c r="R25" s="12">
        <f>IF('สุกร pivot สรุป'!AG26&lt;&gt;"",'สุกร pivot สรุป'!AG26,"")</f>
        <v>0</v>
      </c>
      <c r="S25" s="12" t="str">
        <f>IF('สุกร pivot สรุป'!AH26&lt;&gt;"",'สุกร pivot สรุป'!AH26,"")</f>
        <v/>
      </c>
      <c r="T25" s="12">
        <f>IF('สุกร pivot สรุป'!AI26&lt;&gt;"",'สุกร pivot สรุป'!AI26,"")</f>
        <v>0</v>
      </c>
      <c r="U25" s="12" t="str">
        <f>IF('สุกร pivot สรุป'!AJ26&lt;&gt;"",'สุกร pivot สรุป'!AJ26,"")</f>
        <v/>
      </c>
    </row>
    <row r="26" spans="1:21">
      <c r="A26" s="9">
        <f>IF('สุกร pivot สรุป'!A27&lt;&gt;"",'สุกร pivot สรุป'!A27,"")</f>
        <v>46076</v>
      </c>
      <c r="B26" s="9" t="str">
        <f>IF('สุกร pivot สรุป'!B27&lt;&gt;"",'สุกร pivot สรุป'!B27,"")</f>
        <v>สุกรขุน</v>
      </c>
      <c r="C26" s="12">
        <f>IF('สุกร pivot สรุป'!R27&lt;&gt;"",'สุกร pivot สรุป'!R27,"")</f>
        <v>10</v>
      </c>
      <c r="D26" s="12">
        <f>IF('สุกร pivot สรุป'!S27&lt;&gt;"",'สุกร pivot สรุป'!S27,"")</f>
        <v>0</v>
      </c>
      <c r="E26" s="12">
        <f>IF('สุกร pivot สรุป'!T27&lt;&gt;"",'สุกร pivot สรุป'!T27,"")</f>
        <v>0</v>
      </c>
      <c r="F26" s="12">
        <f>IF('สุกร pivot สรุป'!U27&lt;&gt;"",'สุกร pivot สรุป'!U27,"")</f>
        <v>0</v>
      </c>
      <c r="G26" s="12">
        <f>IF('สุกร pivot สรุป'!V27&lt;&gt;"",'สุกร pivot สรุป'!V27,"")</f>
        <v>0</v>
      </c>
      <c r="H26" s="12">
        <f>IF('สุกร pivot สรุป'!W27&lt;&gt;"",'สุกร pivot สรุป'!W27,"")</f>
        <v>0</v>
      </c>
      <c r="I26" s="12">
        <f>IF('สุกร pivot สรุป'!X27&lt;&gt;"",'สุกร pivot สรุป'!X27,"")</f>
        <v>0</v>
      </c>
      <c r="J26" s="12">
        <f>IF('สุกร pivot สรุป'!Y27&lt;&gt;"",'สุกร pivot สรุป'!Y27,"")</f>
        <v>0</v>
      </c>
      <c r="K26" s="12">
        <f>IF('สุกร pivot สรุป'!Z27&lt;&gt;"",'สุกร pivot สรุป'!Z27,"")</f>
        <v>0</v>
      </c>
      <c r="L26" s="12">
        <f>IF('สุกร pivot สรุป'!AA27&lt;&gt;"",'สุกร pivot สรุป'!AA27,"")</f>
        <v>0</v>
      </c>
      <c r="M26" s="12">
        <f>IF('สุกร pivot สรุป'!AB27&lt;&gt;"",'สุกร pivot สรุป'!AB27,"")</f>
        <v>0</v>
      </c>
      <c r="N26" s="12">
        <f>IF('สุกร pivot สรุป'!AC27&lt;&gt;"",'สุกร pivot สรุป'!AC27,"")</f>
        <v>0</v>
      </c>
      <c r="O26" s="12">
        <f>IF('สุกร pivot สรุป'!AD27&lt;&gt;"",'สุกร pivot สรุป'!AD27,"")</f>
        <v>1</v>
      </c>
      <c r="P26" s="12">
        <f>IF('สุกร pivot สรุป'!AE27&lt;&gt;"",'สุกร pivot สรุป'!AE27,"")</f>
        <v>0</v>
      </c>
      <c r="Q26" s="12">
        <f>IF('สุกร pivot สรุป'!AF27&lt;&gt;"",'สุกร pivot สรุป'!AF27,"")</f>
        <v>1</v>
      </c>
      <c r="R26" s="12">
        <f>IF('สุกร pivot สรุป'!AG27&lt;&gt;"",'สุกร pivot สรุป'!AG27,"")</f>
        <v>0</v>
      </c>
      <c r="S26" s="12" t="str">
        <f>IF('สุกร pivot สรุป'!AH27&lt;&gt;"",'สุกร pivot สรุป'!AH27,"")</f>
        <v/>
      </c>
      <c r="T26" s="12">
        <f>IF('สุกร pivot สรุป'!AI27&lt;&gt;"",'สุกร pivot สรุป'!AI27,"")</f>
        <v>0</v>
      </c>
      <c r="U26" s="12" t="str">
        <f>IF('สุกร pivot สรุป'!AJ27&lt;&gt;"",'สุกร pivot สรุป'!AJ27,"")</f>
        <v/>
      </c>
    </row>
    <row r="27" spans="1:21">
      <c r="A27" s="9">
        <f>IF('สุกร pivot สรุป'!A28&lt;&gt;"",'สุกร pivot สรุป'!A28,"")</f>
        <v>46077</v>
      </c>
      <c r="B27" s="9" t="str">
        <f>IF('สุกร pivot สรุป'!B28&lt;&gt;"",'สุกร pivot สรุป'!B28,"")</f>
        <v>สุกรขุน</v>
      </c>
      <c r="C27" s="12">
        <f>IF('สุกร pivot สรุป'!R28&lt;&gt;"",'สุกร pivot สรุป'!R28,"")</f>
        <v>10</v>
      </c>
      <c r="D27" s="12">
        <f>IF('สุกร pivot สรุป'!S28&lt;&gt;"",'สุกร pivot สรุป'!S28,"")</f>
        <v>0</v>
      </c>
      <c r="E27" s="12">
        <f>IF('สุกร pivot สรุป'!T28&lt;&gt;"",'สุกร pivot สรุป'!T28,"")</f>
        <v>0</v>
      </c>
      <c r="F27" s="12">
        <f>IF('สุกร pivot สรุป'!U28&lt;&gt;"",'สุกร pivot สรุป'!U28,"")</f>
        <v>0</v>
      </c>
      <c r="G27" s="12">
        <f>IF('สุกร pivot สรุป'!V28&lt;&gt;"",'สุกร pivot สรุป'!V28,"")</f>
        <v>0</v>
      </c>
      <c r="H27" s="12">
        <f>IF('สุกร pivot สรุป'!W28&lt;&gt;"",'สุกร pivot สรุป'!W28,"")</f>
        <v>0</v>
      </c>
      <c r="I27" s="12">
        <f>IF('สุกร pivot สรุป'!X28&lt;&gt;"",'สุกร pivot สรุป'!X28,"")</f>
        <v>0</v>
      </c>
      <c r="J27" s="12">
        <f>IF('สุกร pivot สรุป'!Y28&lt;&gt;"",'สุกร pivot สรุป'!Y28,"")</f>
        <v>0</v>
      </c>
      <c r="K27" s="12">
        <f>IF('สุกร pivot สรุป'!Z28&lt;&gt;"",'สุกร pivot สรุป'!Z28,"")</f>
        <v>0</v>
      </c>
      <c r="L27" s="12">
        <f>IF('สุกร pivot สรุป'!AA28&lt;&gt;"",'สุกร pivot สรุป'!AA28,"")</f>
        <v>0</v>
      </c>
      <c r="M27" s="12">
        <f>IF('สุกร pivot สรุป'!AB28&lt;&gt;"",'สุกร pivot สรุป'!AB28,"")</f>
        <v>0</v>
      </c>
      <c r="N27" s="12">
        <f>IF('สุกร pivot สรุป'!AC28&lt;&gt;"",'สุกร pivot สรุป'!AC28,"")</f>
        <v>0</v>
      </c>
      <c r="O27" s="12">
        <f>IF('สุกร pivot สรุป'!AD28&lt;&gt;"",'สุกร pivot สรุป'!AD28,"")</f>
        <v>1</v>
      </c>
      <c r="P27" s="12">
        <f>IF('สุกร pivot สรุป'!AE28&lt;&gt;"",'สุกร pivot สรุป'!AE28,"")</f>
        <v>0</v>
      </c>
      <c r="Q27" s="12">
        <f>IF('สุกร pivot สรุป'!AF28&lt;&gt;"",'สุกร pivot สรุป'!AF28,"")</f>
        <v>1</v>
      </c>
      <c r="R27" s="12">
        <f>IF('สุกร pivot สรุป'!AG28&lt;&gt;"",'สุกร pivot สรุป'!AG28,"")</f>
        <v>0</v>
      </c>
      <c r="S27" s="12" t="str">
        <f>IF('สุกร pivot สรุป'!AH28&lt;&gt;"",'สุกร pivot สรุป'!AH28,"")</f>
        <v/>
      </c>
      <c r="T27" s="12">
        <f>IF('สุกร pivot สรุป'!AI28&lt;&gt;"",'สุกร pivot สรุป'!AI28,"")</f>
        <v>0</v>
      </c>
      <c r="U27" s="12" t="str">
        <f>IF('สุกร pivot สรุป'!AJ28&lt;&gt;"",'สุกร pivot สรุป'!AJ28,"")</f>
        <v/>
      </c>
    </row>
    <row r="28" spans="1:21">
      <c r="A28" s="9">
        <f>IF('สุกร pivot สรุป'!A29&lt;&gt;"",'สุกร pivot สรุป'!A29,"")</f>
        <v>46078</v>
      </c>
      <c r="B28" s="9" t="str">
        <f>IF('สุกร pivot สรุป'!B29&lt;&gt;"",'สุกร pivot สรุป'!B29,"")</f>
        <v>สุกรขุน</v>
      </c>
      <c r="C28" s="12">
        <f>IF('สุกร pivot สรุป'!R29&lt;&gt;"",'สุกร pivot สรุป'!R29,"")</f>
        <v>10</v>
      </c>
      <c r="D28" s="12">
        <f>IF('สุกร pivot สรุป'!S29&lt;&gt;"",'สุกร pivot สรุป'!S29,"")</f>
        <v>0</v>
      </c>
      <c r="E28" s="12">
        <f>IF('สุกร pivot สรุป'!T29&lt;&gt;"",'สุกร pivot สรุป'!T29,"")</f>
        <v>0</v>
      </c>
      <c r="F28" s="12">
        <f>IF('สุกร pivot สรุป'!U29&lt;&gt;"",'สุกร pivot สรุป'!U29,"")</f>
        <v>0</v>
      </c>
      <c r="G28" s="12">
        <f>IF('สุกร pivot สรุป'!V29&lt;&gt;"",'สุกร pivot สรุป'!V29,"")</f>
        <v>0</v>
      </c>
      <c r="H28" s="12">
        <f>IF('สุกร pivot สรุป'!W29&lt;&gt;"",'สุกร pivot สรุป'!W29,"")</f>
        <v>0</v>
      </c>
      <c r="I28" s="12">
        <f>IF('สุกร pivot สรุป'!X29&lt;&gt;"",'สุกร pivot สรุป'!X29,"")</f>
        <v>0</v>
      </c>
      <c r="J28" s="12">
        <f>IF('สุกร pivot สรุป'!Y29&lt;&gt;"",'สุกร pivot สรุป'!Y29,"")</f>
        <v>0</v>
      </c>
      <c r="K28" s="12">
        <f>IF('สุกร pivot สรุป'!Z29&lt;&gt;"",'สุกร pivot สรุป'!Z29,"")</f>
        <v>0</v>
      </c>
      <c r="L28" s="12">
        <f>IF('สุกร pivot สรุป'!AA29&lt;&gt;"",'สุกร pivot สรุป'!AA29,"")</f>
        <v>0</v>
      </c>
      <c r="M28" s="12">
        <f>IF('สุกร pivot สรุป'!AB29&lt;&gt;"",'สุกร pivot สรุป'!AB29,"")</f>
        <v>0</v>
      </c>
      <c r="N28" s="12">
        <f>IF('สุกร pivot สรุป'!AC29&lt;&gt;"",'สุกร pivot สรุป'!AC29,"")</f>
        <v>0</v>
      </c>
      <c r="O28" s="12">
        <f>IF('สุกร pivot สรุป'!AD29&lt;&gt;"",'สุกร pivot สรุป'!AD29,"")</f>
        <v>1</v>
      </c>
      <c r="P28" s="12">
        <f>IF('สุกร pivot สรุป'!AE29&lt;&gt;"",'สุกร pivot สรุป'!AE29,"")</f>
        <v>0</v>
      </c>
      <c r="Q28" s="12">
        <f>IF('สุกร pivot สรุป'!AF29&lt;&gt;"",'สุกร pivot สรุป'!AF29,"")</f>
        <v>1</v>
      </c>
      <c r="R28" s="12">
        <f>IF('สุกร pivot สรุป'!AG29&lt;&gt;"",'สุกร pivot สรุป'!AG29,"")</f>
        <v>0</v>
      </c>
      <c r="S28" s="12" t="str">
        <f>IF('สุกร pivot สรุป'!AH29&lt;&gt;"",'สุกร pivot สรุป'!AH29,"")</f>
        <v/>
      </c>
      <c r="T28" s="12">
        <f>IF('สุกร pivot สรุป'!AI29&lt;&gt;"",'สุกร pivot สรุป'!AI29,"")</f>
        <v>0</v>
      </c>
      <c r="U28" s="12" t="str">
        <f>IF('สุกร pivot สรุป'!AJ29&lt;&gt;"",'สุกร pivot สรุป'!AJ29,"")</f>
        <v/>
      </c>
    </row>
    <row r="29" spans="1:21">
      <c r="A29" s="9">
        <f>IF('สุกร pivot สรุป'!A30&lt;&gt;"",'สุกร pivot สรุป'!A30,"")</f>
        <v>46079</v>
      </c>
      <c r="B29" s="9" t="str">
        <f>IF('สุกร pivot สรุป'!B30&lt;&gt;"",'สุกร pivot สรุป'!B30,"")</f>
        <v>สุกรขุน</v>
      </c>
      <c r="C29" s="12">
        <f>IF('สุกร pivot สรุป'!R30&lt;&gt;"",'สุกร pivot สรุป'!R30,"")</f>
        <v>10</v>
      </c>
      <c r="D29" s="12">
        <f>IF('สุกร pivot สรุป'!S30&lt;&gt;"",'สุกร pivot สรุป'!S30,"")</f>
        <v>0</v>
      </c>
      <c r="E29" s="12">
        <f>IF('สุกร pivot สรุป'!T30&lt;&gt;"",'สุกร pivot สรุป'!T30,"")</f>
        <v>0</v>
      </c>
      <c r="F29" s="12">
        <f>IF('สุกร pivot สรุป'!U30&lt;&gt;"",'สุกร pivot สรุป'!U30,"")</f>
        <v>0</v>
      </c>
      <c r="G29" s="12">
        <f>IF('สุกร pivot สรุป'!V30&lt;&gt;"",'สุกร pivot สรุป'!V30,"")</f>
        <v>0</v>
      </c>
      <c r="H29" s="12">
        <f>IF('สุกร pivot สรุป'!W30&lt;&gt;"",'สุกร pivot สรุป'!W30,"")</f>
        <v>0</v>
      </c>
      <c r="I29" s="12">
        <f>IF('สุกร pivot สรุป'!X30&lt;&gt;"",'สุกร pivot สรุป'!X30,"")</f>
        <v>0</v>
      </c>
      <c r="J29" s="12">
        <f>IF('สุกร pivot สรุป'!Y30&lt;&gt;"",'สุกร pivot สรุป'!Y30,"")</f>
        <v>0</v>
      </c>
      <c r="K29" s="12">
        <f>IF('สุกร pivot สรุป'!Z30&lt;&gt;"",'สุกร pivot สรุป'!Z30,"")</f>
        <v>0</v>
      </c>
      <c r="L29" s="12">
        <f>IF('สุกร pivot สรุป'!AA30&lt;&gt;"",'สุกร pivot สรุป'!AA30,"")</f>
        <v>0</v>
      </c>
      <c r="M29" s="12">
        <f>IF('สุกร pivot สรุป'!AB30&lt;&gt;"",'สุกร pivot สรุป'!AB30,"")</f>
        <v>0</v>
      </c>
      <c r="N29" s="12">
        <f>IF('สุกร pivot สรุป'!AC30&lt;&gt;"",'สุกร pivot สรุป'!AC30,"")</f>
        <v>0</v>
      </c>
      <c r="O29" s="12">
        <f>IF('สุกร pivot สรุป'!AD30&lt;&gt;"",'สุกร pivot สรุป'!AD30,"")</f>
        <v>1</v>
      </c>
      <c r="P29" s="12">
        <f>IF('สุกร pivot สรุป'!AE30&lt;&gt;"",'สุกร pivot สรุป'!AE30,"")</f>
        <v>0</v>
      </c>
      <c r="Q29" s="12">
        <f>IF('สุกร pivot สรุป'!AF30&lt;&gt;"",'สุกร pivot สรุป'!AF30,"")</f>
        <v>1</v>
      </c>
      <c r="R29" s="12">
        <f>IF('สุกร pivot สรุป'!AG30&lt;&gt;"",'สุกร pivot สรุป'!AG30,"")</f>
        <v>0</v>
      </c>
      <c r="S29" s="12" t="str">
        <f>IF('สุกร pivot สรุป'!AH30&lt;&gt;"",'สุกร pivot สรุป'!AH30,"")</f>
        <v/>
      </c>
      <c r="T29" s="12">
        <f>IF('สุกร pivot สรุป'!AI30&lt;&gt;"",'สุกร pivot สรุป'!AI30,"")</f>
        <v>0</v>
      </c>
      <c r="U29" s="12" t="str">
        <f>IF('สุกร pivot สรุป'!AJ30&lt;&gt;"",'สุกร pivot สรุป'!AJ30,"")</f>
        <v/>
      </c>
    </row>
    <row r="30" spans="1:21">
      <c r="A30" s="9">
        <f>IF('สุกร pivot สรุป'!A31&lt;&gt;"",'สุกร pivot สรุป'!A31,"")</f>
        <v>46080</v>
      </c>
      <c r="B30" s="9" t="str">
        <f>IF('สุกร pivot สรุป'!B31&lt;&gt;"",'สุกร pivot สรุป'!B31,"")</f>
        <v>สุกรขุน</v>
      </c>
      <c r="C30" s="12">
        <f>IF('สุกร pivot สรุป'!R31&lt;&gt;"",'สุกร pivot สรุป'!R31,"")</f>
        <v>10</v>
      </c>
      <c r="D30" s="12">
        <f>IF('สุกร pivot สรุป'!S31&lt;&gt;"",'สุกร pivot สรุป'!S31,"")</f>
        <v>0</v>
      </c>
      <c r="E30" s="12">
        <f>IF('สุกร pivot สรุป'!T31&lt;&gt;"",'สุกร pivot สรุป'!T31,"")</f>
        <v>0</v>
      </c>
      <c r="F30" s="12">
        <f>IF('สุกร pivot สรุป'!U31&lt;&gt;"",'สุกร pivot สรุป'!U31,"")</f>
        <v>0</v>
      </c>
      <c r="G30" s="12">
        <f>IF('สุกร pivot สรุป'!V31&lt;&gt;"",'สุกร pivot สรุป'!V31,"")</f>
        <v>0</v>
      </c>
      <c r="H30" s="12">
        <f>IF('สุกร pivot สรุป'!W31&lt;&gt;"",'สุกร pivot สรุป'!W31,"")</f>
        <v>0</v>
      </c>
      <c r="I30" s="12">
        <f>IF('สุกร pivot สรุป'!X31&lt;&gt;"",'สุกร pivot สรุป'!X31,"")</f>
        <v>0</v>
      </c>
      <c r="J30" s="12">
        <f>IF('สุกร pivot สรุป'!Y31&lt;&gt;"",'สุกร pivot สรุป'!Y31,"")</f>
        <v>0</v>
      </c>
      <c r="K30" s="12">
        <f>IF('สุกร pivot สรุป'!Z31&lt;&gt;"",'สุกร pivot สรุป'!Z31,"")</f>
        <v>0</v>
      </c>
      <c r="L30" s="12">
        <f>IF('สุกร pivot สรุป'!AA31&lt;&gt;"",'สุกร pivot สรุป'!AA31,"")</f>
        <v>0</v>
      </c>
      <c r="M30" s="12">
        <f>IF('สุกร pivot สรุป'!AB31&lt;&gt;"",'สุกร pivot สรุป'!AB31,"")</f>
        <v>0</v>
      </c>
      <c r="N30" s="12">
        <f>IF('สุกร pivot สรุป'!AC31&lt;&gt;"",'สุกร pivot สรุป'!AC31,"")</f>
        <v>0</v>
      </c>
      <c r="O30" s="12">
        <f>IF('สุกร pivot สรุป'!AD31&lt;&gt;"",'สุกร pivot สรุป'!AD31,"")</f>
        <v>1</v>
      </c>
      <c r="P30" s="12">
        <f>IF('สุกร pivot สรุป'!AE31&lt;&gt;"",'สุกร pivot สรุป'!AE31,"")</f>
        <v>0</v>
      </c>
      <c r="Q30" s="12">
        <f>IF('สุกร pivot สรุป'!AF31&lt;&gt;"",'สุกร pivot สรุป'!AF31,"")</f>
        <v>1</v>
      </c>
      <c r="R30" s="12">
        <f>IF('สุกร pivot สรุป'!AG31&lt;&gt;"",'สุกร pivot สรุป'!AG31,"")</f>
        <v>0</v>
      </c>
      <c r="S30" s="12" t="str">
        <f>IF('สุกร pivot สรุป'!AH31&lt;&gt;"",'สุกร pivot สรุป'!AH31,"")</f>
        <v/>
      </c>
      <c r="T30" s="12">
        <f>IF('สุกร pivot สรุป'!AI31&lt;&gt;"",'สุกร pivot สรุป'!AI31,"")</f>
        <v>0</v>
      </c>
      <c r="U30" s="12" t="str">
        <f>IF('สุกร pivot สรุป'!AJ31&lt;&gt;"",'สุกร pivot สรุป'!AJ31,"")</f>
        <v/>
      </c>
    </row>
    <row r="31" spans="1:21">
      <c r="A31" s="9">
        <f>IF('สุกร pivot สรุป'!A32&lt;&gt;"",'สุกร pivot สรุป'!A32,"")</f>
        <v>46081</v>
      </c>
      <c r="B31" s="9" t="str">
        <f>IF('สุกร pivot สรุป'!B32&lt;&gt;"",'สุกร pivot สรุป'!B32,"")</f>
        <v>สุกรขุน</v>
      </c>
      <c r="C31" s="12">
        <f>IF('สุกร pivot สรุป'!R32&lt;&gt;"",'สุกร pivot สรุป'!R32,"")</f>
        <v>10</v>
      </c>
      <c r="D31" s="12">
        <f>IF('สุกร pivot สรุป'!S32&lt;&gt;"",'สุกร pivot สรุป'!S32,"")</f>
        <v>0</v>
      </c>
      <c r="E31" s="12">
        <f>IF('สุกร pivot สรุป'!T32&lt;&gt;"",'สุกร pivot สรุป'!T32,"")</f>
        <v>0</v>
      </c>
      <c r="F31" s="12">
        <f>IF('สุกร pivot สรุป'!U32&lt;&gt;"",'สุกร pivot สรุป'!U32,"")</f>
        <v>0</v>
      </c>
      <c r="G31" s="12">
        <f>IF('สุกร pivot สรุป'!V32&lt;&gt;"",'สุกร pivot สรุป'!V32,"")</f>
        <v>0</v>
      </c>
      <c r="H31" s="12">
        <f>IF('สุกร pivot สรุป'!W32&lt;&gt;"",'สุกร pivot สรุป'!W32,"")</f>
        <v>0</v>
      </c>
      <c r="I31" s="12">
        <f>IF('สุกร pivot สรุป'!X32&lt;&gt;"",'สุกร pivot สรุป'!X32,"")</f>
        <v>0</v>
      </c>
      <c r="J31" s="12">
        <f>IF('สุกร pivot สรุป'!Y32&lt;&gt;"",'สุกร pivot สรุป'!Y32,"")</f>
        <v>0</v>
      </c>
      <c r="K31" s="12">
        <f>IF('สุกร pivot สรุป'!Z32&lt;&gt;"",'สุกร pivot สรุป'!Z32,"")</f>
        <v>0</v>
      </c>
      <c r="L31" s="12">
        <f>IF('สุกร pivot สรุป'!AA32&lt;&gt;"",'สุกร pivot สรุป'!AA32,"")</f>
        <v>0</v>
      </c>
      <c r="M31" s="12">
        <f>IF('สุกร pivot สรุป'!AB32&lt;&gt;"",'สุกร pivot สรุป'!AB32,"")</f>
        <v>0</v>
      </c>
      <c r="N31" s="12">
        <f>IF('สุกร pivot สรุป'!AC32&lt;&gt;"",'สุกร pivot สรุป'!AC32,"")</f>
        <v>0</v>
      </c>
      <c r="O31" s="12">
        <f>IF('สุกร pivot สรุป'!AD32&lt;&gt;"",'สุกร pivot สรุป'!AD32,"")</f>
        <v>1</v>
      </c>
      <c r="P31" s="12">
        <f>IF('สุกร pivot สรุป'!AE32&lt;&gt;"",'สุกร pivot สรุป'!AE32,"")</f>
        <v>0</v>
      </c>
      <c r="Q31" s="12">
        <f>IF('สุกร pivot สรุป'!AF32&lt;&gt;"",'สุกร pivot สรุป'!AF32,"")</f>
        <v>1</v>
      </c>
      <c r="R31" s="12">
        <f>IF('สุกร pivot สรุป'!AG32&lt;&gt;"",'สุกร pivot สรุป'!AG32,"")</f>
        <v>0</v>
      </c>
      <c r="S31" s="12" t="str">
        <f>IF('สุกร pivot สรุป'!AH32&lt;&gt;"",'สุกร pivot สรุป'!AH32,"")</f>
        <v/>
      </c>
      <c r="T31" s="12">
        <f>IF('สุกร pivot สรุป'!AI32&lt;&gt;"",'สุกร pivot สรุป'!AI32,"")</f>
        <v>0</v>
      </c>
      <c r="U31" s="12" t="str">
        <f>IF('สุกร pivot สรุป'!AJ32&lt;&gt;"",'สุกร pivot สรุป'!AJ32,"")</f>
        <v/>
      </c>
    </row>
    <row r="32" spans="1:21">
      <c r="A32" s="9" t="str">
        <f>IF('สุกร pivot สรุป'!A33&lt;&gt;"",'สุกร pivot สรุป'!A33,"")</f>
        <v/>
      </c>
      <c r="B32" s="9" t="str">
        <f>IF('สุกร pivot สรุป'!B33&lt;&gt;"",'สุกร pivot สรุป'!B33,"")</f>
        <v/>
      </c>
      <c r="C32" s="12" t="str">
        <f>IF('สุกร pivot สรุป'!R33&lt;&gt;"",'สุกร pivot สรุป'!R33,"")</f>
        <v/>
      </c>
      <c r="D32" s="12" t="str">
        <f>IF('สุกร pivot สรุป'!S33&lt;&gt;"",'สุกร pivot สรุป'!S33,"")</f>
        <v/>
      </c>
      <c r="E32" s="12" t="str">
        <f>IF('สุกร pivot สรุป'!T33&lt;&gt;"",'สุกร pivot สรุป'!T33,"")</f>
        <v/>
      </c>
      <c r="F32" s="12" t="str">
        <f>IF('สุกร pivot สรุป'!U33&lt;&gt;"",'สุกร pivot สรุป'!U33,"")</f>
        <v/>
      </c>
      <c r="G32" s="12" t="str">
        <f>IF('สุกร pivot สรุป'!V33&lt;&gt;"",'สุกร pivot สรุป'!V33,"")</f>
        <v/>
      </c>
      <c r="H32" s="12" t="str">
        <f>IF('สุกร pivot สรุป'!W33&lt;&gt;"",'สุกร pivot สรุป'!W33,"")</f>
        <v/>
      </c>
      <c r="I32" s="12" t="str">
        <f>IF('สุกร pivot สรุป'!X33&lt;&gt;"",'สุกร pivot สรุป'!X33,"")</f>
        <v/>
      </c>
      <c r="J32" s="12" t="str">
        <f>IF('สุกร pivot สรุป'!Y33&lt;&gt;"",'สุกร pivot สรุป'!Y33,"")</f>
        <v/>
      </c>
      <c r="K32" s="12" t="str">
        <f>IF('สุกร pivot สรุป'!Z33&lt;&gt;"",'สุกร pivot สรุป'!Z33,"")</f>
        <v/>
      </c>
      <c r="L32" s="12" t="str">
        <f>IF('สุกร pivot สรุป'!AA33&lt;&gt;"",'สุกร pivot สรุป'!AA33,"")</f>
        <v/>
      </c>
      <c r="M32" s="12" t="str">
        <f>IF('สุกร pivot สรุป'!AB33&lt;&gt;"",'สุกร pivot สรุป'!AB33,"")</f>
        <v/>
      </c>
      <c r="N32" s="12" t="str">
        <f>IF('สุกร pivot สรุป'!AC33&lt;&gt;"",'สุกร pivot สรุป'!AC33,"")</f>
        <v/>
      </c>
      <c r="O32" s="12" t="str">
        <f>IF('สุกร pivot สรุป'!AD33&lt;&gt;"",'สุกร pivot สรุป'!AD33,"")</f>
        <v/>
      </c>
      <c r="P32" s="12" t="str">
        <f>IF('สุกร pivot สรุป'!AE33&lt;&gt;"",'สุกร pivot สรุป'!AE33,"")</f>
        <v/>
      </c>
      <c r="Q32" s="12" t="str">
        <f>IF('สุกร pivot สรุป'!AF33&lt;&gt;"",'สุกร pivot สรุป'!AF33,"")</f>
        <v/>
      </c>
      <c r="R32" s="12" t="str">
        <f>IF('สุกร pivot สรุป'!AG33&lt;&gt;"",'สุกร pivot สรุป'!AG33,"")</f>
        <v/>
      </c>
      <c r="S32" s="12" t="str">
        <f>IF('สุกร pivot สรุป'!AH33&lt;&gt;"",'สุกร pivot สรุป'!AH33,"")</f>
        <v/>
      </c>
      <c r="T32" s="12" t="str">
        <f>IF('สุกร pivot สรุป'!AI33&lt;&gt;"",'สุกร pivot สรุป'!AI33,"")</f>
        <v/>
      </c>
      <c r="U32" s="12" t="str">
        <f>IF('สุกร pivot สรุป'!AJ33&lt;&gt;"",'สุกร pivot สรุป'!AJ33,"")</f>
        <v/>
      </c>
    </row>
    <row r="33" spans="1:21">
      <c r="A33" s="9" t="str">
        <f>IF('สุกร pivot สรุป'!A34&lt;&gt;"",'สุกร pivot สรุป'!A34,"")</f>
        <v/>
      </c>
      <c r="B33" s="9" t="str">
        <f>IF('สุกร pivot สรุป'!B34&lt;&gt;"",'สุกร pivot สรุป'!B34,"")</f>
        <v/>
      </c>
      <c r="C33" s="12" t="str">
        <f>IF('สุกร pivot สรุป'!R34&lt;&gt;"",'สุกร pivot สรุป'!R34,"")</f>
        <v/>
      </c>
      <c r="D33" s="12" t="str">
        <f>IF('สุกร pivot สรุป'!S34&lt;&gt;"",'สุกร pivot สรุป'!S34,"")</f>
        <v/>
      </c>
      <c r="E33" s="12" t="str">
        <f>IF('สุกร pivot สรุป'!T34&lt;&gt;"",'สุกร pivot สรุป'!T34,"")</f>
        <v/>
      </c>
      <c r="F33" s="12" t="str">
        <f>IF('สุกร pivot สรุป'!U34&lt;&gt;"",'สุกร pivot สรุป'!U34,"")</f>
        <v/>
      </c>
      <c r="G33" s="12" t="str">
        <f>IF('สุกร pivot สรุป'!V34&lt;&gt;"",'สุกร pivot สรุป'!V34,"")</f>
        <v/>
      </c>
      <c r="H33" s="12" t="str">
        <f>IF('สุกร pivot สรุป'!W34&lt;&gt;"",'สุกร pivot สรุป'!W34,"")</f>
        <v/>
      </c>
      <c r="I33" s="12" t="str">
        <f>IF('สุกร pivot สรุป'!X34&lt;&gt;"",'สุกร pivot สรุป'!X34,"")</f>
        <v/>
      </c>
      <c r="J33" s="12" t="str">
        <f>IF('สุกร pivot สรุป'!Y34&lt;&gt;"",'สุกร pivot สรุป'!Y34,"")</f>
        <v/>
      </c>
      <c r="K33" s="12" t="str">
        <f>IF('สุกร pivot สรุป'!Z34&lt;&gt;"",'สุกร pivot สรุป'!Z34,"")</f>
        <v/>
      </c>
      <c r="L33" s="12" t="str">
        <f>IF('สุกร pivot สรุป'!AA34&lt;&gt;"",'สุกร pivot สรุป'!AA34,"")</f>
        <v/>
      </c>
      <c r="M33" s="12" t="str">
        <f>IF('สุกร pivot สรุป'!AB34&lt;&gt;"",'สุกร pivot สรุป'!AB34,"")</f>
        <v/>
      </c>
      <c r="N33" s="12" t="str">
        <f>IF('สุกร pivot สรุป'!AC34&lt;&gt;"",'สุกร pivot สรุป'!AC34,"")</f>
        <v/>
      </c>
      <c r="O33" s="12" t="str">
        <f>IF('สุกร pivot สรุป'!AD34&lt;&gt;"",'สุกร pivot สรุป'!AD34,"")</f>
        <v/>
      </c>
      <c r="P33" s="12" t="str">
        <f>IF('สุกร pivot สรุป'!AE34&lt;&gt;"",'สุกร pivot สรุป'!AE34,"")</f>
        <v/>
      </c>
      <c r="Q33" s="12" t="str">
        <f>IF('สุกร pivot สรุป'!AF34&lt;&gt;"",'สุกร pivot สรุป'!AF34,"")</f>
        <v/>
      </c>
      <c r="R33" s="12" t="str">
        <f>IF('สุกร pivot สรุป'!AG34&lt;&gt;"",'สุกร pivot สรุป'!AG34,"")</f>
        <v/>
      </c>
      <c r="S33" s="12" t="str">
        <f>IF('สุกร pivot สรุป'!AH34&lt;&gt;"",'สุกร pivot สรุป'!AH34,"")</f>
        <v/>
      </c>
      <c r="T33" s="12" t="str">
        <f>IF('สุกร pivot สรุป'!AI34&lt;&gt;"",'สุกร pivot สรุป'!AI34,"")</f>
        <v/>
      </c>
      <c r="U33" s="12" t="str">
        <f>IF('สุกร pivot สรุป'!AJ34&lt;&gt;"",'สุกร pivot สรุป'!AJ34,"")</f>
        <v/>
      </c>
    </row>
    <row r="34" spans="1:21">
      <c r="A34" s="9" t="str">
        <f>IF('สุกร pivot สรุป'!A35&lt;&gt;"",'สุกร pivot สรุป'!A35,"")</f>
        <v/>
      </c>
      <c r="B34" s="9" t="str">
        <f>IF('สุกร pivot สรุป'!B35&lt;&gt;"",'สุกร pivot สรุป'!B35,"")</f>
        <v/>
      </c>
      <c r="C34" s="12" t="str">
        <f>IF('สุกร pivot สรุป'!R35&lt;&gt;"",'สุกร pivot สรุป'!R35,"")</f>
        <v/>
      </c>
      <c r="D34" s="12" t="str">
        <f>IF('สุกร pivot สรุป'!S35&lt;&gt;"",'สุกร pivot สรุป'!S35,"")</f>
        <v/>
      </c>
      <c r="E34" s="12" t="str">
        <f>IF('สุกร pivot สรุป'!T35&lt;&gt;"",'สุกร pivot สรุป'!T35,"")</f>
        <v/>
      </c>
      <c r="F34" s="12" t="str">
        <f>IF('สุกร pivot สรุป'!U35&lt;&gt;"",'สุกร pivot สรุป'!U35,"")</f>
        <v/>
      </c>
      <c r="G34" s="12" t="str">
        <f>IF('สุกร pivot สรุป'!V35&lt;&gt;"",'สุกร pivot สรุป'!V35,"")</f>
        <v/>
      </c>
      <c r="H34" s="12" t="str">
        <f>IF('สุกร pivot สรุป'!W35&lt;&gt;"",'สุกร pivot สรุป'!W35,"")</f>
        <v/>
      </c>
      <c r="I34" s="12" t="str">
        <f>IF('สุกร pivot สรุป'!X35&lt;&gt;"",'สุกร pivot สรุป'!X35,"")</f>
        <v/>
      </c>
      <c r="J34" s="12" t="str">
        <f>IF('สุกร pivot สรุป'!Y35&lt;&gt;"",'สุกร pivot สรุป'!Y35,"")</f>
        <v/>
      </c>
      <c r="K34" s="12" t="str">
        <f>IF('สุกร pivot สรุป'!Z35&lt;&gt;"",'สุกร pivot สรุป'!Z35,"")</f>
        <v/>
      </c>
      <c r="L34" s="12" t="str">
        <f>IF('สุกร pivot สรุป'!AA35&lt;&gt;"",'สุกร pivot สรุป'!AA35,"")</f>
        <v/>
      </c>
      <c r="M34" s="12" t="str">
        <f>IF('สุกร pivot สรุป'!AB35&lt;&gt;"",'สุกร pivot สรุป'!AB35,"")</f>
        <v/>
      </c>
      <c r="N34" s="12" t="str">
        <f>IF('สุกร pivot สรุป'!AC35&lt;&gt;"",'สุกร pivot สรุป'!AC35,"")</f>
        <v/>
      </c>
      <c r="O34" s="12" t="str">
        <f>IF('สุกร pivot สรุป'!AD35&lt;&gt;"",'สุกร pivot สรุป'!AD35,"")</f>
        <v/>
      </c>
      <c r="P34" s="12" t="str">
        <f>IF('สุกร pivot สรุป'!AE35&lt;&gt;"",'สุกร pivot สรุป'!AE35,"")</f>
        <v/>
      </c>
      <c r="Q34" s="12" t="str">
        <f>IF('สุกร pivot สรุป'!AF35&lt;&gt;"",'สุกร pivot สรุป'!AF35,"")</f>
        <v/>
      </c>
      <c r="R34" s="12" t="str">
        <f>IF('สุกร pivot สรุป'!AG35&lt;&gt;"",'สุกร pivot สรุป'!AG35,"")</f>
        <v/>
      </c>
      <c r="S34" s="12" t="str">
        <f>IF('สุกร pivot สรุป'!AH35&lt;&gt;"",'สุกร pivot สรุป'!AH35,"")</f>
        <v/>
      </c>
      <c r="T34" s="12" t="str">
        <f>IF('สุกร pivot สรุป'!AI35&lt;&gt;"",'สุกร pivot สรุป'!AI35,"")</f>
        <v/>
      </c>
      <c r="U34" s="12" t="str">
        <f>IF('สุกร pivot สรุป'!AJ35&lt;&gt;"",'สุกร pivot สรุป'!AJ35,"")</f>
        <v/>
      </c>
    </row>
    <row r="35" spans="1:21">
      <c r="A35" s="9" t="str">
        <f>IF('สุกร pivot สรุป'!A36&lt;&gt;"",'สุกร pivot สรุป'!A36,"")</f>
        <v/>
      </c>
      <c r="B35" s="9" t="str">
        <f>IF('สุกร pivot สรุป'!B36&lt;&gt;"",'สุกร pivot สรุป'!B36,"")</f>
        <v/>
      </c>
      <c r="C35" s="12" t="str">
        <f>IF('สุกร pivot สรุป'!R36&lt;&gt;"",'สุกร pivot สรุป'!R36,"")</f>
        <v/>
      </c>
      <c r="D35" s="12" t="str">
        <f>IF('สุกร pivot สรุป'!S36&lt;&gt;"",'สุกร pivot สรุป'!S36,"")</f>
        <v/>
      </c>
      <c r="E35" s="12" t="str">
        <f>IF('สุกร pivot สรุป'!T36&lt;&gt;"",'สุกร pivot สรุป'!T36,"")</f>
        <v/>
      </c>
      <c r="F35" s="12" t="str">
        <f>IF('สุกร pivot สรุป'!U36&lt;&gt;"",'สุกร pivot สรุป'!U36,"")</f>
        <v/>
      </c>
      <c r="G35" s="12" t="str">
        <f>IF('สุกร pivot สรุป'!V36&lt;&gt;"",'สุกร pivot สรุป'!V36,"")</f>
        <v/>
      </c>
      <c r="H35" s="12" t="str">
        <f>IF('สุกร pivot สรุป'!W36&lt;&gt;"",'สุกร pivot สรุป'!W36,"")</f>
        <v/>
      </c>
      <c r="I35" s="12" t="str">
        <f>IF('สุกร pivot สรุป'!X36&lt;&gt;"",'สุกร pivot สรุป'!X36,"")</f>
        <v/>
      </c>
      <c r="J35" s="12" t="str">
        <f>IF('สุกร pivot สรุป'!Y36&lt;&gt;"",'สุกร pivot สรุป'!Y36,"")</f>
        <v/>
      </c>
      <c r="K35" s="12" t="str">
        <f>IF('สุกร pivot สรุป'!Z36&lt;&gt;"",'สุกร pivot สรุป'!Z36,"")</f>
        <v/>
      </c>
      <c r="L35" s="12" t="str">
        <f>IF('สุกร pivot สรุป'!AA36&lt;&gt;"",'สุกร pivot สรุป'!AA36,"")</f>
        <v/>
      </c>
      <c r="M35" s="12" t="str">
        <f>IF('สุกร pivot สรุป'!AB36&lt;&gt;"",'สุกร pivot สรุป'!AB36,"")</f>
        <v/>
      </c>
      <c r="N35" s="12" t="str">
        <f>IF('สุกร pivot สรุป'!AC36&lt;&gt;"",'สุกร pivot สรุป'!AC36,"")</f>
        <v/>
      </c>
      <c r="O35" s="12" t="str">
        <f>IF('สุกร pivot สรุป'!AD36&lt;&gt;"",'สุกร pivot สรุป'!AD36,"")</f>
        <v/>
      </c>
      <c r="P35" s="12" t="str">
        <f>IF('สุกร pivot สรุป'!AE36&lt;&gt;"",'สุกร pivot สรุป'!AE36,"")</f>
        <v/>
      </c>
      <c r="Q35" s="12" t="str">
        <f>IF('สุกร pivot สรุป'!AF36&lt;&gt;"",'สุกร pivot สรุป'!AF36,"")</f>
        <v/>
      </c>
      <c r="R35" s="12" t="str">
        <f>IF('สุกร pivot สรุป'!AG36&lt;&gt;"",'สุกร pivot สรุป'!AG36,"")</f>
        <v/>
      </c>
      <c r="S35" s="12" t="str">
        <f>IF('สุกร pivot สรุป'!AH36&lt;&gt;"",'สุกร pivot สรุป'!AH36,"")</f>
        <v/>
      </c>
      <c r="T35" s="12" t="str">
        <f>IF('สุกร pivot สรุป'!AI36&lt;&gt;"",'สุกร pivot สรุป'!AI36,"")</f>
        <v/>
      </c>
      <c r="U35" s="12" t="str">
        <f>IF('สุกร pivot สรุป'!AJ36&lt;&gt;"",'สุกร pivot สรุป'!AJ36,"")</f>
        <v/>
      </c>
    </row>
    <row r="36" spans="1:21">
      <c r="A36" s="9" t="str">
        <f>IF('สุกร pivot สรุป'!A37&lt;&gt;"",'สุกร pivot สรุป'!A37,"")</f>
        <v/>
      </c>
      <c r="B36" s="9" t="str">
        <f>IF('สุกร pivot สรุป'!B37&lt;&gt;"",'สุกร pivot สรุป'!B37,"")</f>
        <v/>
      </c>
      <c r="C36" s="12" t="str">
        <f>IF('สุกร pivot สรุป'!R37&lt;&gt;"",'สุกร pivot สรุป'!R37,"")</f>
        <v/>
      </c>
      <c r="D36" s="12" t="str">
        <f>IF('สุกร pivot สรุป'!S37&lt;&gt;"",'สุกร pivot สรุป'!S37,"")</f>
        <v/>
      </c>
      <c r="E36" s="12" t="str">
        <f>IF('สุกร pivot สรุป'!T37&lt;&gt;"",'สุกร pivot สรุป'!T37,"")</f>
        <v/>
      </c>
      <c r="F36" s="12" t="str">
        <f>IF('สุกร pivot สรุป'!U37&lt;&gt;"",'สุกร pivot สรุป'!U37,"")</f>
        <v/>
      </c>
      <c r="G36" s="12" t="str">
        <f>IF('สุกร pivot สรุป'!V37&lt;&gt;"",'สุกร pivot สรุป'!V37,"")</f>
        <v/>
      </c>
      <c r="H36" s="12" t="str">
        <f>IF('สุกร pivot สรุป'!W37&lt;&gt;"",'สุกร pivot สรุป'!W37,"")</f>
        <v/>
      </c>
      <c r="I36" s="12" t="str">
        <f>IF('สุกร pivot สรุป'!X37&lt;&gt;"",'สุกร pivot สรุป'!X37,"")</f>
        <v/>
      </c>
      <c r="J36" s="12" t="str">
        <f>IF('สุกร pivot สรุป'!Y37&lt;&gt;"",'สุกร pivot สรุป'!Y37,"")</f>
        <v/>
      </c>
      <c r="K36" s="12" t="str">
        <f>IF('สุกร pivot สรุป'!Z37&lt;&gt;"",'สุกร pivot สรุป'!Z37,"")</f>
        <v/>
      </c>
      <c r="L36" s="12" t="str">
        <f>IF('สุกร pivot สรุป'!AA37&lt;&gt;"",'สุกร pivot สรุป'!AA37,"")</f>
        <v/>
      </c>
      <c r="M36" s="12" t="str">
        <f>IF('สุกร pivot สรุป'!AB37&lt;&gt;"",'สุกร pivot สรุป'!AB37,"")</f>
        <v/>
      </c>
      <c r="N36" s="12" t="str">
        <f>IF('สุกร pivot สรุป'!AC37&lt;&gt;"",'สุกร pivot สรุป'!AC37,"")</f>
        <v/>
      </c>
      <c r="O36" s="12" t="str">
        <f>IF('สุกร pivot สรุป'!AD37&lt;&gt;"",'สุกร pivot สรุป'!AD37,"")</f>
        <v/>
      </c>
      <c r="P36" s="12" t="str">
        <f>IF('สุกร pivot สรุป'!AE37&lt;&gt;"",'สุกร pivot สรุป'!AE37,"")</f>
        <v/>
      </c>
      <c r="Q36" s="12" t="str">
        <f>IF('สุกร pivot สรุป'!AF37&lt;&gt;"",'สุกร pivot สรุป'!AF37,"")</f>
        <v/>
      </c>
      <c r="R36" s="12" t="str">
        <f>IF('สุกร pivot สรุป'!AG37&lt;&gt;"",'สุกร pivot สรุป'!AG37,"")</f>
        <v/>
      </c>
      <c r="S36" s="12" t="str">
        <f>IF('สุกร pivot สรุป'!AH37&lt;&gt;"",'สุกร pivot สรุป'!AH37,"")</f>
        <v/>
      </c>
      <c r="T36" s="12" t="str">
        <f>IF('สุกร pivot สรุป'!AI37&lt;&gt;"",'สุกร pivot สรุป'!AI37,"")</f>
        <v/>
      </c>
      <c r="U36" s="12" t="str">
        <f>IF('สุกร pivot สรุป'!AJ37&lt;&gt;"",'สุกร pivot สรุป'!AJ37,"")</f>
        <v/>
      </c>
    </row>
    <row r="37" spans="1:21">
      <c r="A37" s="9" t="str">
        <f>IF('สุกร pivot สรุป'!A38&lt;&gt;"",'สุกร pivot สรุป'!A38,"")</f>
        <v/>
      </c>
      <c r="B37" s="9" t="str">
        <f>IF('สุกร pivot สรุป'!B38&lt;&gt;"",'สุกร pivot สรุป'!B38,"")</f>
        <v/>
      </c>
      <c r="C37" s="12" t="str">
        <f>IF('สุกร pivot สรุป'!R38&lt;&gt;"",'สุกร pivot สรุป'!R38,"")</f>
        <v/>
      </c>
      <c r="D37" s="12" t="str">
        <f>IF('สุกร pivot สรุป'!S38&lt;&gt;"",'สุกร pivot สรุป'!S38,"")</f>
        <v/>
      </c>
      <c r="E37" s="12" t="str">
        <f>IF('สุกร pivot สรุป'!T38&lt;&gt;"",'สุกร pivot สรุป'!T38,"")</f>
        <v/>
      </c>
      <c r="F37" s="12" t="str">
        <f>IF('สุกร pivot สรุป'!U38&lt;&gt;"",'สุกร pivot สรุป'!U38,"")</f>
        <v/>
      </c>
      <c r="G37" s="12" t="str">
        <f>IF('สุกร pivot สรุป'!V38&lt;&gt;"",'สุกร pivot สรุป'!V38,"")</f>
        <v/>
      </c>
      <c r="H37" s="12" t="str">
        <f>IF('สุกร pivot สรุป'!W38&lt;&gt;"",'สุกร pivot สรุป'!W38,"")</f>
        <v/>
      </c>
      <c r="I37" s="12" t="str">
        <f>IF('สุกร pivot สรุป'!X38&lt;&gt;"",'สุกร pivot สรุป'!X38,"")</f>
        <v/>
      </c>
      <c r="J37" s="12" t="str">
        <f>IF('สุกร pivot สรุป'!Y38&lt;&gt;"",'สุกร pivot สรุป'!Y38,"")</f>
        <v/>
      </c>
      <c r="K37" s="12" t="str">
        <f>IF('สุกร pivot สรุป'!Z38&lt;&gt;"",'สุกร pivot สรุป'!Z38,"")</f>
        <v/>
      </c>
      <c r="L37" s="12" t="str">
        <f>IF('สุกร pivot สรุป'!AA38&lt;&gt;"",'สุกร pivot สรุป'!AA38,"")</f>
        <v/>
      </c>
      <c r="M37" s="12" t="str">
        <f>IF('สุกร pivot สรุป'!AB38&lt;&gt;"",'สุกร pivot สรุป'!AB38,"")</f>
        <v/>
      </c>
      <c r="N37" s="12" t="str">
        <f>IF('สุกร pivot สรุป'!AC38&lt;&gt;"",'สุกร pivot สรุป'!AC38,"")</f>
        <v/>
      </c>
      <c r="O37" s="12" t="str">
        <f>IF('สุกร pivot สรุป'!AD38&lt;&gt;"",'สุกร pivot สรุป'!AD38,"")</f>
        <v/>
      </c>
      <c r="P37" s="12" t="str">
        <f>IF('สุกร pivot สรุป'!AE38&lt;&gt;"",'สุกร pivot สรุป'!AE38,"")</f>
        <v/>
      </c>
      <c r="Q37" s="12" t="str">
        <f>IF('สุกร pivot สรุป'!AF38&lt;&gt;"",'สุกร pivot สรุป'!AF38,"")</f>
        <v/>
      </c>
      <c r="R37" s="12" t="str">
        <f>IF('สุกร pivot สรุป'!AG38&lt;&gt;"",'สุกร pivot สรุป'!AG38,"")</f>
        <v/>
      </c>
      <c r="S37" s="12" t="str">
        <f>IF('สุกร pivot สรุป'!AH38&lt;&gt;"",'สุกร pivot สรุป'!AH38,"")</f>
        <v/>
      </c>
      <c r="T37" s="12" t="str">
        <f>IF('สุกร pivot สรุป'!AI38&lt;&gt;"",'สุกร pivot สรุป'!AI38,"")</f>
        <v/>
      </c>
      <c r="U37" s="12" t="str">
        <f>IF('สุกร pivot สรุป'!AJ38&lt;&gt;"",'สุกร pivot สรุป'!AJ38,"")</f>
        <v/>
      </c>
    </row>
    <row r="38" spans="1:21">
      <c r="A38" s="9" t="str">
        <f>IF('สุกร pivot สรุป'!A39&lt;&gt;"",'สุกร pivot สรุป'!A39,"")</f>
        <v/>
      </c>
      <c r="B38" s="9" t="str">
        <f>IF('สุกร pivot สรุป'!B39&lt;&gt;"",'สุกร pivot สรุป'!B39,"")</f>
        <v/>
      </c>
      <c r="C38" s="12" t="str">
        <f>IF('สุกร pivot สรุป'!R39&lt;&gt;"",'สุกร pivot สรุป'!R39,"")</f>
        <v/>
      </c>
      <c r="D38" s="12" t="str">
        <f>IF('สุกร pivot สรุป'!S39&lt;&gt;"",'สุกร pivot สรุป'!S39,"")</f>
        <v/>
      </c>
      <c r="E38" s="12" t="str">
        <f>IF('สุกร pivot สรุป'!T39&lt;&gt;"",'สุกร pivot สรุป'!T39,"")</f>
        <v/>
      </c>
      <c r="F38" s="12" t="str">
        <f>IF('สุกร pivot สรุป'!U39&lt;&gt;"",'สุกร pivot สรุป'!U39,"")</f>
        <v/>
      </c>
      <c r="G38" s="12" t="str">
        <f>IF('สุกร pivot สรุป'!V39&lt;&gt;"",'สุกร pivot สรุป'!V39,"")</f>
        <v/>
      </c>
      <c r="H38" s="12" t="str">
        <f>IF('สุกร pivot สรุป'!W39&lt;&gt;"",'สุกร pivot สรุป'!W39,"")</f>
        <v/>
      </c>
      <c r="I38" s="12" t="str">
        <f>IF('สุกร pivot สรุป'!X39&lt;&gt;"",'สุกร pivot สรุป'!X39,"")</f>
        <v/>
      </c>
      <c r="J38" s="12" t="str">
        <f>IF('สุกร pivot สรุป'!Y39&lt;&gt;"",'สุกร pivot สรุป'!Y39,"")</f>
        <v/>
      </c>
      <c r="K38" s="12" t="str">
        <f>IF('สุกร pivot สรุป'!Z39&lt;&gt;"",'สุกร pivot สรุป'!Z39,"")</f>
        <v/>
      </c>
      <c r="L38" s="12" t="str">
        <f>IF('สุกร pivot สรุป'!AA39&lt;&gt;"",'สุกร pivot สรุป'!AA39,"")</f>
        <v/>
      </c>
      <c r="M38" s="12" t="str">
        <f>IF('สุกร pivot สรุป'!AB39&lt;&gt;"",'สุกร pivot สรุป'!AB39,"")</f>
        <v/>
      </c>
      <c r="N38" s="12" t="str">
        <f>IF('สุกร pivot สรุป'!AC39&lt;&gt;"",'สุกร pivot สรุป'!AC39,"")</f>
        <v/>
      </c>
      <c r="O38" s="12" t="str">
        <f>IF('สุกร pivot สรุป'!AD39&lt;&gt;"",'สุกร pivot สรุป'!AD39,"")</f>
        <v/>
      </c>
      <c r="P38" s="12" t="str">
        <f>IF('สุกร pivot สรุป'!AE39&lt;&gt;"",'สุกร pivot สรุป'!AE39,"")</f>
        <v/>
      </c>
      <c r="Q38" s="12" t="str">
        <f>IF('สุกร pivot สรุป'!AF39&lt;&gt;"",'สุกร pivot สรุป'!AF39,"")</f>
        <v/>
      </c>
      <c r="R38" s="12" t="str">
        <f>IF('สุกร pivot สรุป'!AG39&lt;&gt;"",'สุกร pivot สรุป'!AG39,"")</f>
        <v/>
      </c>
      <c r="S38" s="12" t="str">
        <f>IF('สุกร pivot สรุป'!AH39&lt;&gt;"",'สุกร pivot สรุป'!AH39,"")</f>
        <v/>
      </c>
      <c r="T38" s="12" t="str">
        <f>IF('สุกร pivot สรุป'!AI39&lt;&gt;"",'สุกร pivot สรุป'!AI39,"")</f>
        <v/>
      </c>
      <c r="U38" s="12" t="str">
        <f>IF('สุกร pivot สรุป'!AJ39&lt;&gt;"",'สุกร pivot สรุป'!AJ39,"")</f>
        <v/>
      </c>
    </row>
    <row r="39" spans="1:21">
      <c r="A39" s="9" t="str">
        <f>IF('สุกร pivot สรุป'!A40&lt;&gt;"",'สุกร pivot สรุป'!A40,"")</f>
        <v/>
      </c>
      <c r="B39" s="9" t="str">
        <f>IF('สุกร pivot สรุป'!B40&lt;&gt;"",'สุกร pivot สรุป'!B40,"")</f>
        <v/>
      </c>
      <c r="C39" s="12" t="str">
        <f>IF('สุกร pivot สรุป'!R40&lt;&gt;"",'สุกร pivot สรุป'!R40,"")</f>
        <v/>
      </c>
      <c r="D39" s="12" t="str">
        <f>IF('สุกร pivot สรุป'!S40&lt;&gt;"",'สุกร pivot สรุป'!S40,"")</f>
        <v/>
      </c>
      <c r="E39" s="12" t="str">
        <f>IF('สุกร pivot สรุป'!T40&lt;&gt;"",'สุกร pivot สรุป'!T40,"")</f>
        <v/>
      </c>
      <c r="F39" s="12" t="str">
        <f>IF('สุกร pivot สรุป'!U40&lt;&gt;"",'สุกร pivot สรุป'!U40,"")</f>
        <v/>
      </c>
      <c r="G39" s="12" t="str">
        <f>IF('สุกร pivot สรุป'!V40&lt;&gt;"",'สุกร pivot สรุป'!V40,"")</f>
        <v/>
      </c>
      <c r="H39" s="12" t="str">
        <f>IF('สุกร pivot สรุป'!W40&lt;&gt;"",'สุกร pivot สรุป'!W40,"")</f>
        <v/>
      </c>
      <c r="I39" s="12" t="str">
        <f>IF('สุกร pivot สรุป'!X40&lt;&gt;"",'สุกร pivot สรุป'!X40,"")</f>
        <v/>
      </c>
      <c r="J39" s="12" t="str">
        <f>IF('สุกร pivot สรุป'!Y40&lt;&gt;"",'สุกร pivot สรุป'!Y40,"")</f>
        <v/>
      </c>
      <c r="K39" s="12" t="str">
        <f>IF('สุกร pivot สรุป'!Z40&lt;&gt;"",'สุกร pivot สรุป'!Z40,"")</f>
        <v/>
      </c>
      <c r="L39" s="12" t="str">
        <f>IF('สุกร pivot สรุป'!AA40&lt;&gt;"",'สุกร pivot สรุป'!AA40,"")</f>
        <v/>
      </c>
      <c r="M39" s="12" t="str">
        <f>IF('สุกร pivot สรุป'!AB40&lt;&gt;"",'สุกร pivot สรุป'!AB40,"")</f>
        <v/>
      </c>
      <c r="N39" s="12" t="str">
        <f>IF('สุกร pivot สรุป'!AC40&lt;&gt;"",'สุกร pivot สรุป'!AC40,"")</f>
        <v/>
      </c>
      <c r="O39" s="12" t="str">
        <f>IF('สุกร pivot สรุป'!AD40&lt;&gt;"",'สุกร pivot สรุป'!AD40,"")</f>
        <v/>
      </c>
      <c r="P39" s="12" t="str">
        <f>IF('สุกร pivot สรุป'!AE40&lt;&gt;"",'สุกร pivot สรุป'!AE40,"")</f>
        <v/>
      </c>
      <c r="Q39" s="12" t="str">
        <f>IF('สุกร pivot สรุป'!AF40&lt;&gt;"",'สุกร pivot สรุป'!AF40,"")</f>
        <v/>
      </c>
      <c r="R39" s="12" t="str">
        <f>IF('สุกร pivot สรุป'!AG40&lt;&gt;"",'สุกร pivot สรุป'!AG40,"")</f>
        <v/>
      </c>
      <c r="S39" s="12" t="str">
        <f>IF('สุกร pivot สรุป'!AH40&lt;&gt;"",'สุกร pivot สรุป'!AH40,"")</f>
        <v/>
      </c>
      <c r="T39" s="12" t="str">
        <f>IF('สุกร pivot สรุป'!AI40&lt;&gt;"",'สุกร pivot สรุป'!AI40,"")</f>
        <v/>
      </c>
      <c r="U39" s="12" t="str">
        <f>IF('สุกร pivot สรุป'!AJ40&lt;&gt;"",'สุกร pivot สรุป'!AJ40,"")</f>
        <v/>
      </c>
    </row>
    <row r="40" spans="1:21">
      <c r="A40" s="9" t="str">
        <f>IF('สุกร pivot สรุป'!A41&lt;&gt;"",'สุกร pivot สรุป'!A41,"")</f>
        <v/>
      </c>
      <c r="B40" s="9" t="str">
        <f>IF('สุกร pivot สรุป'!B41&lt;&gt;"",'สุกร pivot สรุป'!B41,"")</f>
        <v/>
      </c>
      <c r="C40" s="12" t="str">
        <f>IF('สุกร pivot สรุป'!R41&lt;&gt;"",'สุกร pivot สรุป'!R41,"")</f>
        <v/>
      </c>
      <c r="D40" s="12" t="str">
        <f>IF('สุกร pivot สรุป'!S41&lt;&gt;"",'สุกร pivot สรุป'!S41,"")</f>
        <v/>
      </c>
      <c r="E40" s="12" t="str">
        <f>IF('สุกร pivot สรุป'!T41&lt;&gt;"",'สุกร pivot สรุป'!T41,"")</f>
        <v/>
      </c>
      <c r="F40" s="12" t="str">
        <f>IF('สุกร pivot สรุป'!U41&lt;&gt;"",'สุกร pivot สรุป'!U41,"")</f>
        <v/>
      </c>
      <c r="G40" s="12" t="str">
        <f>IF('สุกร pivot สรุป'!V41&lt;&gt;"",'สุกร pivot สรุป'!V41,"")</f>
        <v/>
      </c>
      <c r="H40" s="12" t="str">
        <f>IF('สุกร pivot สรุป'!W41&lt;&gt;"",'สุกร pivot สรุป'!W41,"")</f>
        <v/>
      </c>
      <c r="I40" s="12" t="str">
        <f>IF('สุกร pivot สรุป'!X41&lt;&gt;"",'สุกร pivot สรุป'!X41,"")</f>
        <v/>
      </c>
      <c r="J40" s="12" t="str">
        <f>IF('สุกร pivot สรุป'!Y41&lt;&gt;"",'สุกร pivot สรุป'!Y41,"")</f>
        <v/>
      </c>
      <c r="K40" s="12" t="str">
        <f>IF('สุกร pivot สรุป'!Z41&lt;&gt;"",'สุกร pivot สรุป'!Z41,"")</f>
        <v/>
      </c>
      <c r="L40" s="12" t="str">
        <f>IF('สุกร pivot สรุป'!AA41&lt;&gt;"",'สุกร pivot สรุป'!AA41,"")</f>
        <v/>
      </c>
      <c r="M40" s="12" t="str">
        <f>IF('สุกร pivot สรุป'!AB41&lt;&gt;"",'สุกร pivot สรุป'!AB41,"")</f>
        <v/>
      </c>
      <c r="N40" s="12" t="str">
        <f>IF('สุกร pivot สรุป'!AC41&lt;&gt;"",'สุกร pivot สรุป'!AC41,"")</f>
        <v/>
      </c>
      <c r="O40" s="12" t="str">
        <f>IF('สุกร pivot สรุป'!AD41&lt;&gt;"",'สุกร pivot สรุป'!AD41,"")</f>
        <v/>
      </c>
      <c r="P40" s="12" t="str">
        <f>IF('สุกร pivot สรุป'!AE41&lt;&gt;"",'สุกร pivot สรุป'!AE41,"")</f>
        <v/>
      </c>
      <c r="Q40" s="12" t="str">
        <f>IF('สุกร pivot สรุป'!AF41&lt;&gt;"",'สุกร pivot สรุป'!AF41,"")</f>
        <v/>
      </c>
      <c r="R40" s="12" t="str">
        <f>IF('สุกร pivot สรุป'!AG41&lt;&gt;"",'สุกร pivot สรุป'!AG41,"")</f>
        <v/>
      </c>
      <c r="S40" s="12" t="str">
        <f>IF('สุกร pivot สรุป'!AH41&lt;&gt;"",'สุกร pivot สรุป'!AH41,"")</f>
        <v/>
      </c>
      <c r="T40" s="12" t="str">
        <f>IF('สุกร pivot สรุป'!AI41&lt;&gt;"",'สุกร pivot สรุป'!AI41,"")</f>
        <v/>
      </c>
      <c r="U40" s="12" t="str">
        <f>IF('สุกร pivot สรุป'!AJ41&lt;&gt;"",'สุกร pivot สรุป'!AJ41,"")</f>
        <v/>
      </c>
    </row>
    <row r="41" spans="1:21">
      <c r="A41" s="9" t="str">
        <f>IF('สุกร pivot สรุป'!A42&lt;&gt;"",'สุกร pivot สรุป'!A42,"")</f>
        <v/>
      </c>
      <c r="B41" s="9" t="str">
        <f>IF('สุกร pivot สรุป'!B42&lt;&gt;"",'สุกร pivot สรุป'!B42,"")</f>
        <v/>
      </c>
      <c r="C41" s="12" t="str">
        <f>IF('สุกร pivot สรุป'!R42&lt;&gt;"",'สุกร pivot สรุป'!R42,"")</f>
        <v/>
      </c>
      <c r="D41" s="12" t="str">
        <f>IF('สุกร pivot สรุป'!S42&lt;&gt;"",'สุกร pivot สรุป'!S42,"")</f>
        <v/>
      </c>
      <c r="E41" s="12" t="str">
        <f>IF('สุกร pivot สรุป'!T42&lt;&gt;"",'สุกร pivot สรุป'!T42,"")</f>
        <v/>
      </c>
      <c r="F41" s="12" t="str">
        <f>IF('สุกร pivot สรุป'!U42&lt;&gt;"",'สุกร pivot สรุป'!U42,"")</f>
        <v/>
      </c>
      <c r="G41" s="12" t="str">
        <f>IF('สุกร pivot สรุป'!V42&lt;&gt;"",'สุกร pivot สรุป'!V42,"")</f>
        <v/>
      </c>
      <c r="H41" s="12" t="str">
        <f>IF('สุกร pivot สรุป'!W42&lt;&gt;"",'สุกร pivot สรุป'!W42,"")</f>
        <v/>
      </c>
      <c r="I41" s="12" t="str">
        <f>IF('สุกร pivot สรุป'!X42&lt;&gt;"",'สุกร pivot สรุป'!X42,"")</f>
        <v/>
      </c>
      <c r="J41" s="12" t="str">
        <f>IF('สุกร pivot สรุป'!Y42&lt;&gt;"",'สุกร pivot สรุป'!Y42,"")</f>
        <v/>
      </c>
      <c r="K41" s="12" t="str">
        <f>IF('สุกร pivot สรุป'!Z42&lt;&gt;"",'สุกร pivot สรุป'!Z42,"")</f>
        <v/>
      </c>
      <c r="L41" s="12" t="str">
        <f>IF('สุกร pivot สรุป'!AA42&lt;&gt;"",'สุกร pivot สรุป'!AA42,"")</f>
        <v/>
      </c>
      <c r="M41" s="12" t="str">
        <f>IF('สุกร pivot สรุป'!AB42&lt;&gt;"",'สุกร pivot สรุป'!AB42,"")</f>
        <v/>
      </c>
      <c r="N41" s="12" t="str">
        <f>IF('สุกร pivot สรุป'!AC42&lt;&gt;"",'สุกร pivot สรุป'!AC42,"")</f>
        <v/>
      </c>
      <c r="O41" s="12" t="str">
        <f>IF('สุกร pivot สรุป'!AD42&lt;&gt;"",'สุกร pivot สรุป'!AD42,"")</f>
        <v/>
      </c>
      <c r="P41" s="12" t="str">
        <f>IF('สุกร pivot สรุป'!AE42&lt;&gt;"",'สุกร pivot สรุป'!AE42,"")</f>
        <v/>
      </c>
      <c r="Q41" s="12" t="str">
        <f>IF('สุกร pivot สรุป'!AF42&lt;&gt;"",'สุกร pivot สรุป'!AF42,"")</f>
        <v/>
      </c>
      <c r="R41" s="12" t="str">
        <f>IF('สุกร pivot สรุป'!AG42&lt;&gt;"",'สุกร pivot สรุป'!AG42,"")</f>
        <v/>
      </c>
      <c r="S41" s="12" t="str">
        <f>IF('สุกร pivot สรุป'!AH42&lt;&gt;"",'สุกร pivot สรุป'!AH42,"")</f>
        <v/>
      </c>
      <c r="T41" s="12" t="str">
        <f>IF('สุกร pivot สรุป'!AI42&lt;&gt;"",'สุกร pivot สรุป'!AI42,"")</f>
        <v/>
      </c>
      <c r="U41" s="12" t="str">
        <f>IF('สุกร pivot สรุป'!AJ42&lt;&gt;"",'สุกร pivot สรุป'!AJ42,"")</f>
        <v/>
      </c>
    </row>
    <row r="42" spans="1:21">
      <c r="A42" s="9" t="str">
        <f>IF('สุกร pivot สรุป'!A43&lt;&gt;"",'สุกร pivot สรุป'!A43,"")</f>
        <v/>
      </c>
      <c r="B42" s="9" t="str">
        <f>IF('สุกร pivot สรุป'!B43&lt;&gt;"",'สุกร pivot สรุป'!B43,"")</f>
        <v/>
      </c>
      <c r="C42" s="12" t="str">
        <f>IF('สุกร pivot สรุป'!R43&lt;&gt;"",'สุกร pivot สรุป'!R43,"")</f>
        <v/>
      </c>
      <c r="D42" s="12" t="str">
        <f>IF('สุกร pivot สรุป'!S43&lt;&gt;"",'สุกร pivot สรุป'!S43,"")</f>
        <v/>
      </c>
      <c r="E42" s="12" t="str">
        <f>IF('สุกร pivot สรุป'!T43&lt;&gt;"",'สุกร pivot สรุป'!T43,"")</f>
        <v/>
      </c>
      <c r="F42" s="12" t="str">
        <f>IF('สุกร pivot สรุป'!U43&lt;&gt;"",'สุกร pivot สรุป'!U43,"")</f>
        <v/>
      </c>
      <c r="G42" s="12" t="str">
        <f>IF('สุกร pivot สรุป'!V43&lt;&gt;"",'สุกร pivot สรุป'!V43,"")</f>
        <v/>
      </c>
      <c r="H42" s="12" t="str">
        <f>IF('สุกร pivot สรุป'!W43&lt;&gt;"",'สุกร pivot สรุป'!W43,"")</f>
        <v/>
      </c>
      <c r="I42" s="12" t="str">
        <f>IF('สุกร pivot สรุป'!X43&lt;&gt;"",'สุกร pivot สรุป'!X43,"")</f>
        <v/>
      </c>
      <c r="J42" s="12" t="str">
        <f>IF('สุกร pivot สรุป'!Y43&lt;&gt;"",'สุกร pivot สรุป'!Y43,"")</f>
        <v/>
      </c>
      <c r="K42" s="12" t="str">
        <f>IF('สุกร pivot สรุป'!Z43&lt;&gt;"",'สุกร pivot สรุป'!Z43,"")</f>
        <v/>
      </c>
      <c r="L42" s="12" t="str">
        <f>IF('สุกร pivot สรุป'!AA43&lt;&gt;"",'สุกร pivot สรุป'!AA43,"")</f>
        <v/>
      </c>
      <c r="M42" s="12" t="str">
        <f>IF('สุกร pivot สรุป'!AB43&lt;&gt;"",'สุกร pivot สรุป'!AB43,"")</f>
        <v/>
      </c>
      <c r="N42" s="12" t="str">
        <f>IF('สุกร pivot สรุป'!AC43&lt;&gt;"",'สุกร pivot สรุป'!AC43,"")</f>
        <v/>
      </c>
      <c r="O42" s="12" t="str">
        <f>IF('สุกร pivot สรุป'!AD43&lt;&gt;"",'สุกร pivot สรุป'!AD43,"")</f>
        <v/>
      </c>
      <c r="P42" s="12" t="str">
        <f>IF('สุกร pivot สรุป'!AE43&lt;&gt;"",'สุกร pivot สรุป'!AE43,"")</f>
        <v/>
      </c>
      <c r="Q42" s="12" t="str">
        <f>IF('สุกร pivot สรุป'!AF43&lt;&gt;"",'สุกร pivot สรุป'!AF43,"")</f>
        <v/>
      </c>
      <c r="R42" s="12" t="str">
        <f>IF('สุกร pivot สรุป'!AG43&lt;&gt;"",'สุกร pivot สรุป'!AG43,"")</f>
        <v/>
      </c>
      <c r="S42" s="12" t="str">
        <f>IF('สุกร pivot สรุป'!AH43&lt;&gt;"",'สุกร pivot สรุป'!AH43,"")</f>
        <v/>
      </c>
      <c r="T42" s="12" t="str">
        <f>IF('สุกร pivot สรุป'!AI43&lt;&gt;"",'สุกร pivot สรุป'!AI43,"")</f>
        <v/>
      </c>
      <c r="U42" s="12" t="str">
        <f>IF('สุกร pivot สรุป'!AJ43&lt;&gt;"",'สุกร pivot สรุป'!AJ43,"")</f>
        <v/>
      </c>
    </row>
    <row r="43" spans="1:21">
      <c r="A43" s="9" t="str">
        <f>IF('สุกร pivot สรุป'!A44&lt;&gt;"",'สุกร pivot สรุป'!A44,"")</f>
        <v/>
      </c>
      <c r="B43" s="9" t="str">
        <f>IF('สุกร pivot สรุป'!B44&lt;&gt;"",'สุกร pivot สรุป'!B44,"")</f>
        <v/>
      </c>
      <c r="C43" s="12" t="str">
        <f>IF('สุกร pivot สรุป'!R44&lt;&gt;"",'สุกร pivot สรุป'!R44,"")</f>
        <v/>
      </c>
      <c r="D43" s="12" t="str">
        <f>IF('สุกร pivot สรุป'!S44&lt;&gt;"",'สุกร pivot สรุป'!S44,"")</f>
        <v/>
      </c>
      <c r="E43" s="12" t="str">
        <f>IF('สุกร pivot สรุป'!T44&lt;&gt;"",'สุกร pivot สรุป'!T44,"")</f>
        <v/>
      </c>
      <c r="F43" s="12" t="str">
        <f>IF('สุกร pivot สรุป'!U44&lt;&gt;"",'สุกร pivot สรุป'!U44,"")</f>
        <v/>
      </c>
      <c r="G43" s="12" t="str">
        <f>IF('สุกร pivot สรุป'!V44&lt;&gt;"",'สุกร pivot สรุป'!V44,"")</f>
        <v/>
      </c>
      <c r="H43" s="12" t="str">
        <f>IF('สุกร pivot สรุป'!W44&lt;&gt;"",'สุกร pivot สรุป'!W44,"")</f>
        <v/>
      </c>
      <c r="I43" s="12" t="str">
        <f>IF('สุกร pivot สรุป'!X44&lt;&gt;"",'สุกร pivot สรุป'!X44,"")</f>
        <v/>
      </c>
      <c r="J43" s="12" t="str">
        <f>IF('สุกร pivot สรุป'!Y44&lt;&gt;"",'สุกร pivot สรุป'!Y44,"")</f>
        <v/>
      </c>
      <c r="K43" s="12" t="str">
        <f>IF('สุกร pivot สรุป'!Z44&lt;&gt;"",'สุกร pivot สรุป'!Z44,"")</f>
        <v/>
      </c>
      <c r="L43" s="12" t="str">
        <f>IF('สุกร pivot สรุป'!AA44&lt;&gt;"",'สุกร pivot สรุป'!AA44,"")</f>
        <v/>
      </c>
      <c r="M43" s="12" t="str">
        <f>IF('สุกร pivot สรุป'!AB44&lt;&gt;"",'สุกร pivot สรุป'!AB44,"")</f>
        <v/>
      </c>
      <c r="N43" s="12" t="str">
        <f>IF('สุกร pivot สรุป'!AC44&lt;&gt;"",'สุกร pivot สรุป'!AC44,"")</f>
        <v/>
      </c>
      <c r="O43" s="12" t="str">
        <f>IF('สุกร pivot สรุป'!AD44&lt;&gt;"",'สุกร pivot สรุป'!AD44,"")</f>
        <v/>
      </c>
      <c r="P43" s="12" t="str">
        <f>IF('สุกร pivot สรุป'!AE44&lt;&gt;"",'สุกร pivot สรุป'!AE44,"")</f>
        <v/>
      </c>
      <c r="Q43" s="12" t="str">
        <f>IF('สุกร pivot สรุป'!AF44&lt;&gt;"",'สุกร pivot สรุป'!AF44,"")</f>
        <v/>
      </c>
      <c r="R43" s="12" t="str">
        <f>IF('สุกร pivot สรุป'!AG44&lt;&gt;"",'สุกร pivot สรุป'!AG44,"")</f>
        <v/>
      </c>
      <c r="S43" s="12" t="str">
        <f>IF('สุกร pivot สรุป'!AH44&lt;&gt;"",'สุกร pivot สรุป'!AH44,"")</f>
        <v/>
      </c>
      <c r="T43" s="12" t="str">
        <f>IF('สุกร pivot สรุป'!AI44&lt;&gt;"",'สุกร pivot สรุป'!AI44,"")</f>
        <v/>
      </c>
      <c r="U43" s="12" t="str">
        <f>IF('สุกร pivot สรุป'!AJ44&lt;&gt;"",'สุกร pivot สรุป'!AJ44,"")</f>
        <v/>
      </c>
    </row>
    <row r="44" spans="1:21">
      <c r="A44" s="9" t="str">
        <f>IF('สุกร pivot สรุป'!A45&lt;&gt;"",'สุกร pivot สรุป'!A45,"")</f>
        <v/>
      </c>
      <c r="B44" s="9" t="str">
        <f>IF('สุกร pivot สรุป'!B45&lt;&gt;"",'สุกร pivot สรุป'!B45,"")</f>
        <v/>
      </c>
      <c r="C44" s="12" t="str">
        <f>IF('สุกร pivot สรุป'!R45&lt;&gt;"",'สุกร pivot สรุป'!R45,"")</f>
        <v/>
      </c>
      <c r="D44" s="12" t="str">
        <f>IF('สุกร pivot สรุป'!S45&lt;&gt;"",'สุกร pivot สรุป'!S45,"")</f>
        <v/>
      </c>
      <c r="E44" s="12" t="str">
        <f>IF('สุกร pivot สรุป'!T45&lt;&gt;"",'สุกร pivot สรุป'!T45,"")</f>
        <v/>
      </c>
      <c r="F44" s="12" t="str">
        <f>IF('สุกร pivot สรุป'!U45&lt;&gt;"",'สุกร pivot สรุป'!U45,"")</f>
        <v/>
      </c>
      <c r="G44" s="12" t="str">
        <f>IF('สุกร pivot สรุป'!V45&lt;&gt;"",'สุกร pivot สรุป'!V45,"")</f>
        <v/>
      </c>
      <c r="H44" s="12" t="str">
        <f>IF('สุกร pivot สรุป'!W45&lt;&gt;"",'สุกร pivot สรุป'!W45,"")</f>
        <v/>
      </c>
      <c r="I44" s="12" t="str">
        <f>IF('สุกร pivot สรุป'!X45&lt;&gt;"",'สุกร pivot สรุป'!X45,"")</f>
        <v/>
      </c>
      <c r="J44" s="12" t="str">
        <f>IF('สุกร pivot สรุป'!Y45&lt;&gt;"",'สุกร pivot สรุป'!Y45,"")</f>
        <v/>
      </c>
      <c r="K44" s="12" t="str">
        <f>IF('สุกร pivot สรุป'!Z45&lt;&gt;"",'สุกร pivot สรุป'!Z45,"")</f>
        <v/>
      </c>
      <c r="L44" s="12" t="str">
        <f>IF('สุกร pivot สรุป'!AA45&lt;&gt;"",'สุกร pivot สรุป'!AA45,"")</f>
        <v/>
      </c>
      <c r="M44" s="12" t="str">
        <f>IF('สุกร pivot สรุป'!AB45&lt;&gt;"",'สุกร pivot สรุป'!AB45,"")</f>
        <v/>
      </c>
      <c r="N44" s="12" t="str">
        <f>IF('สุกร pivot สรุป'!AC45&lt;&gt;"",'สุกร pivot สรุป'!AC45,"")</f>
        <v/>
      </c>
      <c r="O44" s="12" t="str">
        <f>IF('สุกร pivot สรุป'!AD45&lt;&gt;"",'สุกร pivot สรุป'!AD45,"")</f>
        <v/>
      </c>
      <c r="P44" s="12" t="str">
        <f>IF('สุกร pivot สรุป'!AE45&lt;&gt;"",'สุกร pivot สรุป'!AE45,"")</f>
        <v/>
      </c>
      <c r="Q44" s="12" t="str">
        <f>IF('สุกร pivot สรุป'!AF45&lt;&gt;"",'สุกร pivot สรุป'!AF45,"")</f>
        <v/>
      </c>
      <c r="R44" s="12" t="str">
        <f>IF('สุกร pivot สรุป'!AG45&lt;&gt;"",'สุกร pivot สรุป'!AG45,"")</f>
        <v/>
      </c>
      <c r="S44" s="12" t="str">
        <f>IF('สุกร pivot สรุป'!AH45&lt;&gt;"",'สุกร pivot สรุป'!AH45,"")</f>
        <v/>
      </c>
      <c r="T44" s="12" t="str">
        <f>IF('สุกร pivot สรุป'!AI45&lt;&gt;"",'สุกร pivot สรุป'!AI45,"")</f>
        <v/>
      </c>
      <c r="U44" s="12" t="str">
        <f>IF('สุกร pivot สรุป'!AJ45&lt;&gt;"",'สุกร pivot สรุป'!AJ45,"")</f>
        <v/>
      </c>
    </row>
    <row r="45" spans="1:21">
      <c r="A45" s="9" t="str">
        <f>IF('สุกร pivot สรุป'!A46&lt;&gt;"",'สุกร pivot สรุป'!A46,"")</f>
        <v/>
      </c>
      <c r="B45" s="9" t="str">
        <f>IF('สุกร pivot สรุป'!B46&lt;&gt;"",'สุกร pivot สรุป'!B46,"")</f>
        <v/>
      </c>
      <c r="C45" s="12" t="str">
        <f>IF('สุกร pivot สรุป'!R46&lt;&gt;"",'สุกร pivot สรุป'!R46,"")</f>
        <v/>
      </c>
      <c r="D45" s="12" t="str">
        <f>IF('สุกร pivot สรุป'!S46&lt;&gt;"",'สุกร pivot สรุป'!S46,"")</f>
        <v/>
      </c>
      <c r="E45" s="12" t="str">
        <f>IF('สุกร pivot สรุป'!T46&lt;&gt;"",'สุกร pivot สรุป'!T46,"")</f>
        <v/>
      </c>
      <c r="F45" s="12" t="str">
        <f>IF('สุกร pivot สรุป'!U46&lt;&gt;"",'สุกร pivot สรุป'!U46,"")</f>
        <v/>
      </c>
      <c r="G45" s="12" t="str">
        <f>IF('สุกร pivot สรุป'!V46&lt;&gt;"",'สุกร pivot สรุป'!V46,"")</f>
        <v/>
      </c>
      <c r="H45" s="12" t="str">
        <f>IF('สุกร pivot สรุป'!W46&lt;&gt;"",'สุกร pivot สรุป'!W46,"")</f>
        <v/>
      </c>
      <c r="I45" s="12" t="str">
        <f>IF('สุกร pivot สรุป'!X46&lt;&gt;"",'สุกร pivot สรุป'!X46,"")</f>
        <v/>
      </c>
      <c r="J45" s="12" t="str">
        <f>IF('สุกร pivot สรุป'!Y46&lt;&gt;"",'สุกร pivot สรุป'!Y46,"")</f>
        <v/>
      </c>
      <c r="K45" s="12" t="str">
        <f>IF('สุกร pivot สรุป'!Z46&lt;&gt;"",'สุกร pivot สรุป'!Z46,"")</f>
        <v/>
      </c>
      <c r="L45" s="12" t="str">
        <f>IF('สุกร pivot สรุป'!AA46&lt;&gt;"",'สุกร pivot สรุป'!AA46,"")</f>
        <v/>
      </c>
      <c r="M45" s="12" t="str">
        <f>IF('สุกร pivot สรุป'!AB46&lt;&gt;"",'สุกร pivot สรุป'!AB46,"")</f>
        <v/>
      </c>
      <c r="N45" s="12" t="str">
        <f>IF('สุกร pivot สรุป'!AC46&lt;&gt;"",'สุกร pivot สรุป'!AC46,"")</f>
        <v/>
      </c>
      <c r="O45" s="12" t="str">
        <f>IF('สุกร pivot สรุป'!AD46&lt;&gt;"",'สุกร pivot สรุป'!AD46,"")</f>
        <v/>
      </c>
      <c r="P45" s="12" t="str">
        <f>IF('สุกร pivot สรุป'!AE46&lt;&gt;"",'สุกร pivot สรุป'!AE46,"")</f>
        <v/>
      </c>
      <c r="Q45" s="12" t="str">
        <f>IF('สุกร pivot สรุป'!AF46&lt;&gt;"",'สุกร pivot สรุป'!AF46,"")</f>
        <v/>
      </c>
      <c r="R45" s="12" t="str">
        <f>IF('สุกร pivot สรุป'!AG46&lt;&gt;"",'สุกร pivot สรุป'!AG46,"")</f>
        <v/>
      </c>
      <c r="S45" s="12" t="str">
        <f>IF('สุกร pivot สรุป'!AH46&lt;&gt;"",'สุกร pivot สรุป'!AH46,"")</f>
        <v/>
      </c>
      <c r="T45" s="12" t="str">
        <f>IF('สุกร pivot สรุป'!AI46&lt;&gt;"",'สุกร pivot สรุป'!AI46,"")</f>
        <v/>
      </c>
      <c r="U45" s="12" t="str">
        <f>IF('สุกร pivot สรุป'!AJ46&lt;&gt;"",'สุกร pivot สรุป'!AJ46,"")</f>
        <v/>
      </c>
    </row>
    <row r="46" spans="1:21">
      <c r="A46" s="9" t="str">
        <f>IF('สุกร pivot สรุป'!A47&lt;&gt;"",'สุกร pivot สรุป'!A47,"")</f>
        <v/>
      </c>
      <c r="B46" s="9" t="str">
        <f>IF('สุกร pivot สรุป'!B47&lt;&gt;"",'สุกร pivot สรุป'!B47,"")</f>
        <v/>
      </c>
      <c r="C46" s="12" t="str">
        <f>IF('สุกร pivot สรุป'!R47&lt;&gt;"",'สุกร pivot สรุป'!R47,"")</f>
        <v/>
      </c>
      <c r="D46" s="12" t="str">
        <f>IF('สุกร pivot สรุป'!S47&lt;&gt;"",'สุกร pivot สรุป'!S47,"")</f>
        <v/>
      </c>
      <c r="E46" s="12" t="str">
        <f>IF('สุกร pivot สรุป'!T47&lt;&gt;"",'สุกร pivot สรุป'!T47,"")</f>
        <v/>
      </c>
      <c r="F46" s="12" t="str">
        <f>IF('สุกร pivot สรุป'!U47&lt;&gt;"",'สุกร pivot สรุป'!U47,"")</f>
        <v/>
      </c>
      <c r="G46" s="12" t="str">
        <f>IF('สุกร pivot สรุป'!V47&lt;&gt;"",'สุกร pivot สรุป'!V47,"")</f>
        <v/>
      </c>
      <c r="H46" s="12" t="str">
        <f>IF('สุกร pivot สรุป'!W47&lt;&gt;"",'สุกร pivot สรุป'!W47,"")</f>
        <v/>
      </c>
      <c r="I46" s="12" t="str">
        <f>IF('สุกร pivot สรุป'!X47&lt;&gt;"",'สุกร pivot สรุป'!X47,"")</f>
        <v/>
      </c>
      <c r="J46" s="12" t="str">
        <f>IF('สุกร pivot สรุป'!Y47&lt;&gt;"",'สุกร pivot สรุป'!Y47,"")</f>
        <v/>
      </c>
      <c r="K46" s="12" t="str">
        <f>IF('สุกร pivot สรุป'!Z47&lt;&gt;"",'สุกร pivot สรุป'!Z47,"")</f>
        <v/>
      </c>
      <c r="L46" s="12" t="str">
        <f>IF('สุกร pivot สรุป'!AA47&lt;&gt;"",'สุกร pivot สรุป'!AA47,"")</f>
        <v/>
      </c>
      <c r="M46" s="12" t="str">
        <f>IF('สุกร pivot สรุป'!AB47&lt;&gt;"",'สุกร pivot สรุป'!AB47,"")</f>
        <v/>
      </c>
      <c r="N46" s="12" t="str">
        <f>IF('สุกร pivot สรุป'!AC47&lt;&gt;"",'สุกร pivot สรุป'!AC47,"")</f>
        <v/>
      </c>
      <c r="O46" s="12" t="str">
        <f>IF('สุกร pivot สรุป'!AD47&lt;&gt;"",'สุกร pivot สรุป'!AD47,"")</f>
        <v/>
      </c>
      <c r="P46" s="12" t="str">
        <f>IF('สุกร pivot สรุป'!AE47&lt;&gt;"",'สุกร pivot สรุป'!AE47,"")</f>
        <v/>
      </c>
      <c r="Q46" s="12" t="str">
        <f>IF('สุกร pivot สรุป'!AF47&lt;&gt;"",'สุกร pivot สรุป'!AF47,"")</f>
        <v/>
      </c>
      <c r="R46" s="12" t="str">
        <f>IF('สุกร pivot สรุป'!AG47&lt;&gt;"",'สุกร pivot สรุป'!AG47,"")</f>
        <v/>
      </c>
      <c r="S46" s="12" t="str">
        <f>IF('สุกร pivot สรุป'!AH47&lt;&gt;"",'สุกร pivot สรุป'!AH47,"")</f>
        <v/>
      </c>
      <c r="T46" s="12" t="str">
        <f>IF('สุกร pivot สรุป'!AI47&lt;&gt;"",'สุกร pivot สรุป'!AI47,"")</f>
        <v/>
      </c>
      <c r="U46" s="12" t="str">
        <f>IF('สุกร pivot สรุป'!AJ47&lt;&gt;"",'สุกร pivot สรุป'!AJ47,"")</f>
        <v/>
      </c>
    </row>
    <row r="47" spans="1:21">
      <c r="A47" s="9" t="str">
        <f>IF('สุกร pivot สรุป'!A48&lt;&gt;"",'สุกร pivot สรุป'!A48,"")</f>
        <v/>
      </c>
      <c r="B47" s="9" t="str">
        <f>IF('สุกร pivot สรุป'!B48&lt;&gt;"",'สุกร pivot สรุป'!B48,"")</f>
        <v/>
      </c>
      <c r="C47" s="12" t="str">
        <f>IF('สุกร pivot สรุป'!R48&lt;&gt;"",'สุกร pivot สรุป'!R48,"")</f>
        <v/>
      </c>
      <c r="D47" s="12" t="str">
        <f>IF('สุกร pivot สรุป'!S48&lt;&gt;"",'สุกร pivot สรุป'!S48,"")</f>
        <v/>
      </c>
      <c r="E47" s="12" t="str">
        <f>IF('สุกร pivot สรุป'!T48&lt;&gt;"",'สุกร pivot สรุป'!T48,"")</f>
        <v/>
      </c>
      <c r="F47" s="12" t="str">
        <f>IF('สุกร pivot สรุป'!U48&lt;&gt;"",'สุกร pivot สรุป'!U48,"")</f>
        <v/>
      </c>
      <c r="G47" s="12" t="str">
        <f>IF('สุกร pivot สรุป'!V48&lt;&gt;"",'สุกร pivot สรุป'!V48,"")</f>
        <v/>
      </c>
      <c r="H47" s="12" t="str">
        <f>IF('สุกร pivot สรุป'!W48&lt;&gt;"",'สุกร pivot สรุป'!W48,"")</f>
        <v/>
      </c>
      <c r="I47" s="12" t="str">
        <f>IF('สุกร pivot สรุป'!X48&lt;&gt;"",'สุกร pivot สรุป'!X48,"")</f>
        <v/>
      </c>
      <c r="J47" s="12" t="str">
        <f>IF('สุกร pivot สรุป'!Y48&lt;&gt;"",'สุกร pivot สรุป'!Y48,"")</f>
        <v/>
      </c>
      <c r="K47" s="12" t="str">
        <f>IF('สุกร pivot สรุป'!Z48&lt;&gt;"",'สุกร pivot สรุป'!Z48,"")</f>
        <v/>
      </c>
      <c r="L47" s="12" t="str">
        <f>IF('สุกร pivot สรุป'!AA48&lt;&gt;"",'สุกร pivot สรุป'!AA48,"")</f>
        <v/>
      </c>
      <c r="M47" s="12" t="str">
        <f>IF('สุกร pivot สรุป'!AB48&lt;&gt;"",'สุกร pivot สรุป'!AB48,"")</f>
        <v/>
      </c>
      <c r="N47" s="12" t="str">
        <f>IF('สุกร pivot สรุป'!AC48&lt;&gt;"",'สุกร pivot สรุป'!AC48,"")</f>
        <v/>
      </c>
      <c r="O47" s="12" t="str">
        <f>IF('สุกร pivot สรุป'!AD48&lt;&gt;"",'สุกร pivot สรุป'!AD48,"")</f>
        <v/>
      </c>
      <c r="P47" s="12" t="str">
        <f>IF('สุกร pivot สรุป'!AE48&lt;&gt;"",'สุกร pivot สรุป'!AE48,"")</f>
        <v/>
      </c>
      <c r="Q47" s="12" t="str">
        <f>IF('สุกร pivot สรุป'!AF48&lt;&gt;"",'สุกร pivot สรุป'!AF48,"")</f>
        <v/>
      </c>
      <c r="R47" s="12" t="str">
        <f>IF('สุกร pivot สรุป'!AG48&lt;&gt;"",'สุกร pivot สรุป'!AG48,"")</f>
        <v/>
      </c>
      <c r="S47" s="12" t="str">
        <f>IF('สุกร pivot สรุป'!AH48&lt;&gt;"",'สุกร pivot สรุป'!AH48,"")</f>
        <v/>
      </c>
      <c r="T47" s="12" t="str">
        <f>IF('สุกร pivot สรุป'!AI48&lt;&gt;"",'สุกร pivot สรุป'!AI48,"")</f>
        <v/>
      </c>
      <c r="U47" s="12" t="str">
        <f>IF('สุกร pivot สรุป'!AJ48&lt;&gt;"",'สุกร pivot สรุป'!AJ48,"")</f>
        <v/>
      </c>
    </row>
    <row r="48" spans="1:21">
      <c r="A48" s="9" t="str">
        <f>IF('สุกร pivot สรุป'!A49&lt;&gt;"",'สุกร pivot สรุป'!A49,"")</f>
        <v/>
      </c>
      <c r="B48" s="9" t="str">
        <f>IF('สุกร pivot สรุป'!B49&lt;&gt;"",'สุกร pivot สรุป'!B49,"")</f>
        <v/>
      </c>
      <c r="C48" s="12" t="str">
        <f>IF('สุกร pivot สรุป'!R49&lt;&gt;"",'สุกร pivot สรุป'!R49,"")</f>
        <v/>
      </c>
      <c r="D48" s="12" t="str">
        <f>IF('สุกร pivot สรุป'!S49&lt;&gt;"",'สุกร pivot สรุป'!S49,"")</f>
        <v/>
      </c>
      <c r="E48" s="12" t="str">
        <f>IF('สุกร pivot สรุป'!T49&lt;&gt;"",'สุกร pivot สรุป'!T49,"")</f>
        <v/>
      </c>
      <c r="F48" s="12" t="str">
        <f>IF('สุกร pivot สรุป'!U49&lt;&gt;"",'สุกร pivot สรุป'!U49,"")</f>
        <v/>
      </c>
      <c r="G48" s="12" t="str">
        <f>IF('สุกร pivot สรุป'!V49&lt;&gt;"",'สุกร pivot สรุป'!V49,"")</f>
        <v/>
      </c>
      <c r="H48" s="12" t="str">
        <f>IF('สุกร pivot สรุป'!W49&lt;&gt;"",'สุกร pivot สรุป'!W49,"")</f>
        <v/>
      </c>
      <c r="I48" s="12" t="str">
        <f>IF('สุกร pivot สรุป'!X49&lt;&gt;"",'สุกร pivot สรุป'!X49,"")</f>
        <v/>
      </c>
      <c r="J48" s="12" t="str">
        <f>IF('สุกร pivot สรุป'!Y49&lt;&gt;"",'สุกร pivot สรุป'!Y49,"")</f>
        <v/>
      </c>
      <c r="K48" s="12" t="str">
        <f>IF('สุกร pivot สรุป'!Z49&lt;&gt;"",'สุกร pivot สรุป'!Z49,"")</f>
        <v/>
      </c>
      <c r="L48" s="12" t="str">
        <f>IF('สุกร pivot สรุป'!AA49&lt;&gt;"",'สุกร pivot สรุป'!AA49,"")</f>
        <v/>
      </c>
      <c r="M48" s="12" t="str">
        <f>IF('สุกร pivot สรุป'!AB49&lt;&gt;"",'สุกร pivot สรุป'!AB49,"")</f>
        <v/>
      </c>
      <c r="N48" s="12" t="str">
        <f>IF('สุกร pivot สรุป'!AC49&lt;&gt;"",'สุกร pivot สรุป'!AC49,"")</f>
        <v/>
      </c>
      <c r="O48" s="12" t="str">
        <f>IF('สุกร pivot สรุป'!AD49&lt;&gt;"",'สุกร pivot สรุป'!AD49,"")</f>
        <v/>
      </c>
      <c r="P48" s="12" t="str">
        <f>IF('สุกร pivot สรุป'!AE49&lt;&gt;"",'สุกร pivot สรุป'!AE49,"")</f>
        <v/>
      </c>
      <c r="Q48" s="12" t="str">
        <f>IF('สุกร pivot สรุป'!AF49&lt;&gt;"",'สุกร pivot สรุป'!AF49,"")</f>
        <v/>
      </c>
      <c r="R48" s="12" t="str">
        <f>IF('สุกร pivot สรุป'!AG49&lt;&gt;"",'สุกร pivot สรุป'!AG49,"")</f>
        <v/>
      </c>
      <c r="S48" s="12" t="str">
        <f>IF('สุกร pivot สรุป'!AH49&lt;&gt;"",'สุกร pivot สรุป'!AH49,"")</f>
        <v/>
      </c>
      <c r="T48" s="12" t="str">
        <f>IF('สุกร pivot สรุป'!AI49&lt;&gt;"",'สุกร pivot สรุป'!AI49,"")</f>
        <v/>
      </c>
      <c r="U48" s="12" t="str">
        <f>IF('สุกร pivot สรุป'!AJ49&lt;&gt;"",'สุกร pivot สรุป'!AJ49,"")</f>
        <v/>
      </c>
    </row>
    <row r="49" spans="1:21">
      <c r="A49" s="9" t="str">
        <f>IF('สุกร pivot สรุป'!A50&lt;&gt;"",'สุกร pivot สรุป'!A50,"")</f>
        <v/>
      </c>
      <c r="B49" s="9" t="str">
        <f>IF('สุกร pivot สรุป'!B50&lt;&gt;"",'สุกร pivot สรุป'!B50,"")</f>
        <v/>
      </c>
      <c r="C49" s="12" t="str">
        <f>IF('สุกร pivot สรุป'!R50&lt;&gt;"",'สุกร pivot สรุป'!R50,"")</f>
        <v/>
      </c>
      <c r="D49" s="12" t="str">
        <f>IF('สุกร pivot สรุป'!S50&lt;&gt;"",'สุกร pivot สรุป'!S50,"")</f>
        <v/>
      </c>
      <c r="E49" s="12" t="str">
        <f>IF('สุกร pivot สรุป'!T50&lt;&gt;"",'สุกร pivot สรุป'!T50,"")</f>
        <v/>
      </c>
      <c r="F49" s="12" t="str">
        <f>IF('สุกร pivot สรุป'!U50&lt;&gt;"",'สุกร pivot สรุป'!U50,"")</f>
        <v/>
      </c>
      <c r="G49" s="12" t="str">
        <f>IF('สุกร pivot สรุป'!V50&lt;&gt;"",'สุกร pivot สรุป'!V50,"")</f>
        <v/>
      </c>
      <c r="H49" s="12" t="str">
        <f>IF('สุกร pivot สรุป'!W50&lt;&gt;"",'สุกร pivot สรุป'!W50,"")</f>
        <v/>
      </c>
      <c r="I49" s="12" t="str">
        <f>IF('สุกร pivot สรุป'!X50&lt;&gt;"",'สุกร pivot สรุป'!X50,"")</f>
        <v/>
      </c>
      <c r="J49" s="12" t="str">
        <f>IF('สุกร pivot สรุป'!Y50&lt;&gt;"",'สุกร pivot สรุป'!Y50,"")</f>
        <v/>
      </c>
      <c r="K49" s="12" t="str">
        <f>IF('สุกร pivot สรุป'!Z50&lt;&gt;"",'สุกร pivot สรุป'!Z50,"")</f>
        <v/>
      </c>
      <c r="L49" s="12" t="str">
        <f>IF('สุกร pivot สรุป'!AA50&lt;&gt;"",'สุกร pivot สรุป'!AA50,"")</f>
        <v/>
      </c>
      <c r="M49" s="12" t="str">
        <f>IF('สุกร pivot สรุป'!AB50&lt;&gt;"",'สุกร pivot สรุป'!AB50,"")</f>
        <v/>
      </c>
      <c r="N49" s="12" t="str">
        <f>IF('สุกร pivot สรุป'!AC50&lt;&gt;"",'สุกร pivot สรุป'!AC50,"")</f>
        <v/>
      </c>
      <c r="O49" s="12" t="str">
        <f>IF('สุกร pivot สรุป'!AD50&lt;&gt;"",'สุกร pivot สรุป'!AD50,"")</f>
        <v/>
      </c>
      <c r="P49" s="12" t="str">
        <f>IF('สุกร pivot สรุป'!AE50&lt;&gt;"",'สุกร pivot สรุป'!AE50,"")</f>
        <v/>
      </c>
      <c r="Q49" s="12" t="str">
        <f>IF('สุกร pivot สรุป'!AF50&lt;&gt;"",'สุกร pivot สรุป'!AF50,"")</f>
        <v/>
      </c>
      <c r="R49" s="12" t="str">
        <f>IF('สุกร pivot สรุป'!AG50&lt;&gt;"",'สุกร pivot สรุป'!AG50,"")</f>
        <v/>
      </c>
      <c r="S49" s="12" t="str">
        <f>IF('สุกร pivot สรุป'!AH50&lt;&gt;"",'สุกร pivot สรุป'!AH50,"")</f>
        <v/>
      </c>
      <c r="T49" s="12" t="str">
        <f>IF('สุกร pivot สรุป'!AI50&lt;&gt;"",'สุกร pivot สรุป'!AI50,"")</f>
        <v/>
      </c>
      <c r="U49" s="12" t="str">
        <f>IF('สุกร pivot สรุป'!AJ50&lt;&gt;"",'สุกร pivot สรุป'!AJ50,"")</f>
        <v/>
      </c>
    </row>
    <row r="50" spans="1:21">
      <c r="A50" s="9" t="str">
        <f>IF('สุกร pivot สรุป'!A51&lt;&gt;"",'สุกร pivot สรุป'!A51,"")</f>
        <v/>
      </c>
      <c r="B50" s="9" t="str">
        <f>IF('สุกร pivot สรุป'!B51&lt;&gt;"",'สุกร pivot สรุป'!B51,"")</f>
        <v/>
      </c>
      <c r="C50" s="12" t="str">
        <f>IF('สุกร pivot สรุป'!R51&lt;&gt;"",'สุกร pivot สรุป'!R51,"")</f>
        <v/>
      </c>
      <c r="D50" s="12" t="str">
        <f>IF('สุกร pivot สรุป'!S51&lt;&gt;"",'สุกร pivot สรุป'!S51,"")</f>
        <v/>
      </c>
      <c r="E50" s="12" t="str">
        <f>IF('สุกร pivot สรุป'!T51&lt;&gt;"",'สุกร pivot สรุป'!T51,"")</f>
        <v/>
      </c>
      <c r="F50" s="12" t="str">
        <f>IF('สุกร pivot สรุป'!U51&lt;&gt;"",'สุกร pivot สรุป'!U51,"")</f>
        <v/>
      </c>
      <c r="G50" s="12" t="str">
        <f>IF('สุกร pivot สรุป'!V51&lt;&gt;"",'สุกร pivot สรุป'!V51,"")</f>
        <v/>
      </c>
      <c r="H50" s="12" t="str">
        <f>IF('สุกร pivot สรุป'!W51&lt;&gt;"",'สุกร pivot สรุป'!W51,"")</f>
        <v/>
      </c>
      <c r="I50" s="12" t="str">
        <f>IF('สุกร pivot สรุป'!X51&lt;&gt;"",'สุกร pivot สรุป'!X51,"")</f>
        <v/>
      </c>
      <c r="J50" s="12" t="str">
        <f>IF('สุกร pivot สรุป'!Y51&lt;&gt;"",'สุกร pivot สรุป'!Y51,"")</f>
        <v/>
      </c>
      <c r="K50" s="12" t="str">
        <f>IF('สุกร pivot สรุป'!Z51&lt;&gt;"",'สุกร pivot สรุป'!Z51,"")</f>
        <v/>
      </c>
      <c r="L50" s="12" t="str">
        <f>IF('สุกร pivot สรุป'!AA51&lt;&gt;"",'สุกร pivot สรุป'!AA51,"")</f>
        <v/>
      </c>
      <c r="M50" s="12" t="str">
        <f>IF('สุกร pivot สรุป'!AB51&lt;&gt;"",'สุกร pivot สรุป'!AB51,"")</f>
        <v/>
      </c>
      <c r="N50" s="12" t="str">
        <f>IF('สุกร pivot สรุป'!AC51&lt;&gt;"",'สุกร pivot สรุป'!AC51,"")</f>
        <v/>
      </c>
      <c r="O50" s="12" t="str">
        <f>IF('สุกร pivot สรุป'!AD51&lt;&gt;"",'สุกร pivot สรุป'!AD51,"")</f>
        <v/>
      </c>
      <c r="P50" s="12" t="str">
        <f>IF('สุกร pivot สรุป'!AE51&lt;&gt;"",'สุกร pivot สรุป'!AE51,"")</f>
        <v/>
      </c>
      <c r="Q50" s="12" t="str">
        <f>IF('สุกร pivot สรุป'!AF51&lt;&gt;"",'สุกร pivot สรุป'!AF51,"")</f>
        <v/>
      </c>
      <c r="R50" s="12" t="str">
        <f>IF('สุกร pivot สรุป'!AG51&lt;&gt;"",'สุกร pivot สรุป'!AG51,"")</f>
        <v/>
      </c>
      <c r="S50" s="12" t="str">
        <f>IF('สุกร pivot สรุป'!AH51&lt;&gt;"",'สุกร pivot สรุป'!AH51,"")</f>
        <v/>
      </c>
      <c r="T50" s="12" t="str">
        <f>IF('สุกร pivot สรุป'!AI51&lt;&gt;"",'สุกร pivot สรุป'!AI51,"")</f>
        <v/>
      </c>
      <c r="U50" s="12" t="str">
        <f>IF('สุกร pivot สรุป'!AJ51&lt;&gt;"",'สุกร pivot สรุป'!AJ51,"")</f>
        <v/>
      </c>
    </row>
    <row r="51" spans="1:21">
      <c r="A51" s="9" t="str">
        <f>IF('สุกร pivot สรุป'!A52&lt;&gt;"",'สุกร pivot สรุป'!A52,"")</f>
        <v/>
      </c>
      <c r="B51" s="9" t="str">
        <f>IF('สุกร pivot สรุป'!B52&lt;&gt;"",'สุกร pivot สรุป'!B52,"")</f>
        <v/>
      </c>
      <c r="C51" s="12" t="str">
        <f>IF('สุกร pivot สรุป'!R52&lt;&gt;"",'สุกร pivot สรุป'!R52,"")</f>
        <v/>
      </c>
      <c r="D51" s="12" t="str">
        <f>IF('สุกร pivot สรุป'!S52&lt;&gt;"",'สุกร pivot สรุป'!S52,"")</f>
        <v/>
      </c>
      <c r="E51" s="12" t="str">
        <f>IF('สุกร pivot สรุป'!T52&lt;&gt;"",'สุกร pivot สรุป'!T52,"")</f>
        <v/>
      </c>
      <c r="F51" s="12" t="str">
        <f>IF('สุกร pivot สรุป'!U52&lt;&gt;"",'สุกร pivot สรุป'!U52,"")</f>
        <v/>
      </c>
      <c r="G51" s="12" t="str">
        <f>IF('สุกร pivot สรุป'!V52&lt;&gt;"",'สุกร pivot สรุป'!V52,"")</f>
        <v/>
      </c>
      <c r="H51" s="12" t="str">
        <f>IF('สุกร pivot สรุป'!W52&lt;&gt;"",'สุกร pivot สรุป'!W52,"")</f>
        <v/>
      </c>
      <c r="I51" s="12" t="str">
        <f>IF('สุกร pivot สรุป'!X52&lt;&gt;"",'สุกร pivot สรุป'!X52,"")</f>
        <v/>
      </c>
      <c r="J51" s="12" t="str">
        <f>IF('สุกร pivot สรุป'!Y52&lt;&gt;"",'สุกร pivot สรุป'!Y52,"")</f>
        <v/>
      </c>
      <c r="K51" s="12" t="str">
        <f>IF('สุกร pivot สรุป'!Z52&lt;&gt;"",'สุกร pivot สรุป'!Z52,"")</f>
        <v/>
      </c>
      <c r="L51" s="12" t="str">
        <f>IF('สุกร pivot สรุป'!AA52&lt;&gt;"",'สุกร pivot สรุป'!AA52,"")</f>
        <v/>
      </c>
      <c r="M51" s="12" t="str">
        <f>IF('สุกร pivot สรุป'!AB52&lt;&gt;"",'สุกร pivot สรุป'!AB52,"")</f>
        <v/>
      </c>
      <c r="N51" s="12" t="str">
        <f>IF('สุกร pivot สรุป'!AC52&lt;&gt;"",'สุกร pivot สรุป'!AC52,"")</f>
        <v/>
      </c>
      <c r="O51" s="12" t="str">
        <f>IF('สุกร pivot สรุป'!AD52&lt;&gt;"",'สุกร pivot สรุป'!AD52,"")</f>
        <v/>
      </c>
      <c r="P51" s="12" t="str">
        <f>IF('สุกร pivot สรุป'!AE52&lt;&gt;"",'สุกร pivot สรุป'!AE52,"")</f>
        <v/>
      </c>
      <c r="Q51" s="12" t="str">
        <f>IF('สุกร pivot สรุป'!AF52&lt;&gt;"",'สุกร pivot สรุป'!AF52,"")</f>
        <v/>
      </c>
      <c r="R51" s="12" t="str">
        <f>IF('สุกร pivot สรุป'!AG52&lt;&gt;"",'สุกร pivot สรุป'!AG52,"")</f>
        <v/>
      </c>
      <c r="S51" s="12" t="str">
        <f>IF('สุกร pivot สรุป'!AH52&lt;&gt;"",'สุกร pivot สรุป'!AH52,"")</f>
        <v/>
      </c>
      <c r="T51" s="12" t="str">
        <f>IF('สุกร pivot สรุป'!AI52&lt;&gt;"",'สุกร pivot สรุป'!AI52,"")</f>
        <v/>
      </c>
      <c r="U51" s="12" t="str">
        <f>IF('สุกร pivot สรุป'!AJ52&lt;&gt;"",'สุกร pivot สรุป'!AJ52,"")</f>
        <v/>
      </c>
    </row>
    <row r="52" spans="1:21">
      <c r="A52" s="9" t="str">
        <f>IF('สุกร pivot สรุป'!A53&lt;&gt;"",'สุกร pivot สรุป'!A53,"")</f>
        <v/>
      </c>
      <c r="B52" s="9" t="str">
        <f>IF('สุกร pivot สรุป'!B53&lt;&gt;"",'สุกร pivot สรุป'!B53,"")</f>
        <v/>
      </c>
      <c r="C52" s="12" t="str">
        <f>IF('สุกร pivot สรุป'!R53&lt;&gt;"",'สุกร pivot สรุป'!R53,"")</f>
        <v/>
      </c>
      <c r="D52" s="12" t="str">
        <f>IF('สุกร pivot สรุป'!S53&lt;&gt;"",'สุกร pivot สรุป'!S53,"")</f>
        <v/>
      </c>
      <c r="E52" s="12" t="str">
        <f>IF('สุกร pivot สรุป'!T53&lt;&gt;"",'สุกร pivot สรุป'!T53,"")</f>
        <v/>
      </c>
      <c r="F52" s="12" t="str">
        <f>IF('สุกร pivot สรุป'!U53&lt;&gt;"",'สุกร pivot สรุป'!U53,"")</f>
        <v/>
      </c>
      <c r="G52" s="12" t="str">
        <f>IF('สุกร pivot สรุป'!V53&lt;&gt;"",'สุกร pivot สรุป'!V53,"")</f>
        <v/>
      </c>
      <c r="H52" s="12" t="str">
        <f>IF('สุกร pivot สรุป'!W53&lt;&gt;"",'สุกร pivot สรุป'!W53,"")</f>
        <v/>
      </c>
      <c r="I52" s="12" t="str">
        <f>IF('สุกร pivot สรุป'!X53&lt;&gt;"",'สุกร pivot สรุป'!X53,"")</f>
        <v/>
      </c>
      <c r="J52" s="12" t="str">
        <f>IF('สุกร pivot สรุป'!Y53&lt;&gt;"",'สุกร pivot สรุป'!Y53,"")</f>
        <v/>
      </c>
      <c r="K52" s="12" t="str">
        <f>IF('สุกร pivot สรุป'!Z53&lt;&gt;"",'สุกร pivot สรุป'!Z53,"")</f>
        <v/>
      </c>
      <c r="L52" s="12" t="str">
        <f>IF('สุกร pivot สรุป'!AA53&lt;&gt;"",'สุกร pivot สรุป'!AA53,"")</f>
        <v/>
      </c>
      <c r="M52" s="12" t="str">
        <f>IF('สุกร pivot สรุป'!AB53&lt;&gt;"",'สุกร pivot สรุป'!AB53,"")</f>
        <v/>
      </c>
      <c r="N52" s="12" t="str">
        <f>IF('สุกร pivot สรุป'!AC53&lt;&gt;"",'สุกร pivot สรุป'!AC53,"")</f>
        <v/>
      </c>
      <c r="O52" s="12" t="str">
        <f>IF('สุกร pivot สรุป'!AD53&lt;&gt;"",'สุกร pivot สรุป'!AD53,"")</f>
        <v/>
      </c>
      <c r="P52" s="12" t="str">
        <f>IF('สุกร pivot สรุป'!AE53&lt;&gt;"",'สุกร pivot สรุป'!AE53,"")</f>
        <v/>
      </c>
      <c r="Q52" s="12" t="str">
        <f>IF('สุกร pivot สรุป'!AF53&lt;&gt;"",'สุกร pivot สรุป'!AF53,"")</f>
        <v/>
      </c>
      <c r="R52" s="12" t="str">
        <f>IF('สุกร pivot สรุป'!AG53&lt;&gt;"",'สุกร pivot สรุป'!AG53,"")</f>
        <v/>
      </c>
      <c r="S52" s="12" t="str">
        <f>IF('สุกร pivot สรุป'!AH53&lt;&gt;"",'สุกร pivot สรุป'!AH53,"")</f>
        <v/>
      </c>
      <c r="T52" s="12" t="str">
        <f>IF('สุกร pivot สรุป'!AI53&lt;&gt;"",'สุกร pivot สรุป'!AI53,"")</f>
        <v/>
      </c>
      <c r="U52" s="12" t="str">
        <f>IF('สุกร pivot สรุป'!AJ53&lt;&gt;"",'สุกร pivot สรุป'!AJ53,"")</f>
        <v/>
      </c>
    </row>
    <row r="53" spans="1:21">
      <c r="A53" s="9" t="str">
        <f>IF('สุกร pivot สรุป'!A54&lt;&gt;"",'สุกร pivot สรุป'!A54,"")</f>
        <v/>
      </c>
      <c r="B53" s="9" t="str">
        <f>IF('สุกร pivot สรุป'!B54&lt;&gt;"",'สุกร pivot สรุป'!B54,"")</f>
        <v/>
      </c>
      <c r="C53" s="12" t="str">
        <f>IF('สุกร pivot สรุป'!R54&lt;&gt;"",'สุกร pivot สรุป'!R54,"")</f>
        <v/>
      </c>
      <c r="D53" s="12" t="str">
        <f>IF('สุกร pivot สรุป'!S54&lt;&gt;"",'สุกร pivot สรุป'!S54,"")</f>
        <v/>
      </c>
      <c r="E53" s="12" t="str">
        <f>IF('สุกร pivot สรุป'!T54&lt;&gt;"",'สุกร pivot สรุป'!T54,"")</f>
        <v/>
      </c>
      <c r="F53" s="12" t="str">
        <f>IF('สุกร pivot สรุป'!U54&lt;&gt;"",'สุกร pivot สรุป'!U54,"")</f>
        <v/>
      </c>
      <c r="G53" s="12" t="str">
        <f>IF('สุกร pivot สรุป'!V54&lt;&gt;"",'สุกร pivot สรุป'!V54,"")</f>
        <v/>
      </c>
      <c r="H53" s="12" t="str">
        <f>IF('สุกร pivot สรุป'!W54&lt;&gt;"",'สุกร pivot สรุป'!W54,"")</f>
        <v/>
      </c>
      <c r="I53" s="12" t="str">
        <f>IF('สุกร pivot สรุป'!X54&lt;&gt;"",'สุกร pivot สรุป'!X54,"")</f>
        <v/>
      </c>
      <c r="J53" s="12" t="str">
        <f>IF('สุกร pivot สรุป'!Y54&lt;&gt;"",'สุกร pivot สรุป'!Y54,"")</f>
        <v/>
      </c>
      <c r="K53" s="12" t="str">
        <f>IF('สุกร pivot สรุป'!Z54&lt;&gt;"",'สุกร pivot สรุป'!Z54,"")</f>
        <v/>
      </c>
      <c r="L53" s="12" t="str">
        <f>IF('สุกร pivot สรุป'!AA54&lt;&gt;"",'สุกร pivot สรุป'!AA54,"")</f>
        <v/>
      </c>
      <c r="M53" s="12" t="str">
        <f>IF('สุกร pivot สรุป'!AB54&lt;&gt;"",'สุกร pivot สรุป'!AB54,"")</f>
        <v/>
      </c>
      <c r="N53" s="12" t="str">
        <f>IF('สุกร pivot สรุป'!AC54&lt;&gt;"",'สุกร pivot สรุป'!AC54,"")</f>
        <v/>
      </c>
      <c r="O53" s="12" t="str">
        <f>IF('สุกร pivot สรุป'!AD54&lt;&gt;"",'สุกร pivot สรุป'!AD54,"")</f>
        <v/>
      </c>
      <c r="P53" s="12" t="str">
        <f>IF('สุกร pivot สรุป'!AE54&lt;&gt;"",'สุกร pivot สรุป'!AE54,"")</f>
        <v/>
      </c>
      <c r="Q53" s="12" t="str">
        <f>IF('สุกร pivot สรุป'!AF54&lt;&gt;"",'สุกร pivot สรุป'!AF54,"")</f>
        <v/>
      </c>
      <c r="R53" s="12" t="str">
        <f>IF('สุกร pivot สรุป'!AG54&lt;&gt;"",'สุกร pivot สรุป'!AG54,"")</f>
        <v/>
      </c>
      <c r="S53" s="12" t="str">
        <f>IF('สุกร pivot สรุป'!AH54&lt;&gt;"",'สุกร pivot สรุป'!AH54,"")</f>
        <v/>
      </c>
      <c r="T53" s="12" t="str">
        <f>IF('สุกร pivot สรุป'!AI54&lt;&gt;"",'สุกร pivot สรุป'!AI54,"")</f>
        <v/>
      </c>
      <c r="U53" s="12" t="str">
        <f>IF('สุกร pivot สรุป'!AJ54&lt;&gt;"",'สุกร pivot สรุป'!AJ54,"")</f>
        <v/>
      </c>
    </row>
    <row r="54" spans="1:21">
      <c r="A54" s="9" t="str">
        <f>IF('สุกร pivot สรุป'!A55&lt;&gt;"",'สุกร pivot สรุป'!A55,"")</f>
        <v/>
      </c>
      <c r="B54" s="9" t="str">
        <f>IF('สุกร pivot สรุป'!B55&lt;&gt;"",'สุกร pivot สรุป'!B55,"")</f>
        <v/>
      </c>
      <c r="C54" s="12" t="str">
        <f>IF('สุกร pivot สรุป'!R55&lt;&gt;"",'สุกร pivot สรุป'!R55,"")</f>
        <v/>
      </c>
      <c r="D54" s="12" t="str">
        <f>IF('สุกร pivot สรุป'!S55&lt;&gt;"",'สุกร pivot สรุป'!S55,"")</f>
        <v/>
      </c>
      <c r="E54" s="12" t="str">
        <f>IF('สุกร pivot สรุป'!T55&lt;&gt;"",'สุกร pivot สรุป'!T55,"")</f>
        <v/>
      </c>
      <c r="F54" s="12" t="str">
        <f>IF('สุกร pivot สรุป'!U55&lt;&gt;"",'สุกร pivot สรุป'!U55,"")</f>
        <v/>
      </c>
      <c r="G54" s="12" t="str">
        <f>IF('สุกร pivot สรุป'!V55&lt;&gt;"",'สุกร pivot สรุป'!V55,"")</f>
        <v/>
      </c>
      <c r="H54" s="12" t="str">
        <f>IF('สุกร pivot สรุป'!W55&lt;&gt;"",'สุกร pivot สรุป'!W55,"")</f>
        <v/>
      </c>
      <c r="I54" s="12" t="str">
        <f>IF('สุกร pivot สรุป'!X55&lt;&gt;"",'สุกร pivot สรุป'!X55,"")</f>
        <v/>
      </c>
      <c r="J54" s="12" t="str">
        <f>IF('สุกร pivot สรุป'!Y55&lt;&gt;"",'สุกร pivot สรุป'!Y55,"")</f>
        <v/>
      </c>
      <c r="K54" s="12" t="str">
        <f>IF('สุกร pivot สรุป'!Z55&lt;&gt;"",'สุกร pivot สรุป'!Z55,"")</f>
        <v/>
      </c>
      <c r="L54" s="12" t="str">
        <f>IF('สุกร pivot สรุป'!AA55&lt;&gt;"",'สุกร pivot สรุป'!AA55,"")</f>
        <v/>
      </c>
      <c r="M54" s="12" t="str">
        <f>IF('สุกร pivot สรุป'!AB55&lt;&gt;"",'สุกร pivot สรุป'!AB55,"")</f>
        <v/>
      </c>
      <c r="N54" s="12" t="str">
        <f>IF('สุกร pivot สรุป'!AC55&lt;&gt;"",'สุกร pivot สรุป'!AC55,"")</f>
        <v/>
      </c>
      <c r="O54" s="12" t="str">
        <f>IF('สุกร pivot สรุป'!AD55&lt;&gt;"",'สุกร pivot สรุป'!AD55,"")</f>
        <v/>
      </c>
      <c r="P54" s="12" t="str">
        <f>IF('สุกร pivot สรุป'!AE55&lt;&gt;"",'สุกร pivot สรุป'!AE55,"")</f>
        <v/>
      </c>
      <c r="Q54" s="12" t="str">
        <f>IF('สุกร pivot สรุป'!AF55&lt;&gt;"",'สุกร pivot สรุป'!AF55,"")</f>
        <v/>
      </c>
      <c r="R54" s="12" t="str">
        <f>IF('สุกร pivot สรุป'!AG55&lt;&gt;"",'สุกร pivot สรุป'!AG55,"")</f>
        <v/>
      </c>
      <c r="S54" s="12" t="str">
        <f>IF('สุกร pivot สรุป'!AH55&lt;&gt;"",'สุกร pivot สรุป'!AH55,"")</f>
        <v/>
      </c>
      <c r="T54" s="12" t="str">
        <f>IF('สุกร pivot สรุป'!AI55&lt;&gt;"",'สุกร pivot สรุป'!AI55,"")</f>
        <v/>
      </c>
      <c r="U54" s="12" t="str">
        <f>IF('สุกร pivot สรุป'!AJ55&lt;&gt;"",'สุกร pivot สรุป'!AJ55,"")</f>
        <v/>
      </c>
    </row>
    <row r="55" spans="1:21">
      <c r="A55" s="9" t="str">
        <f>IF('สุกร pivot สรุป'!A56&lt;&gt;"",'สุกร pivot สรุป'!A56,"")</f>
        <v/>
      </c>
      <c r="B55" s="9" t="str">
        <f>IF('สุกร pivot สรุป'!B56&lt;&gt;"",'สุกร pivot สรุป'!B56,"")</f>
        <v/>
      </c>
      <c r="C55" s="12" t="str">
        <f>IF('สุกร pivot สรุป'!R56&lt;&gt;"",'สุกร pivot สรุป'!R56,"")</f>
        <v/>
      </c>
      <c r="D55" s="12" t="str">
        <f>IF('สุกร pivot สรุป'!S56&lt;&gt;"",'สุกร pivot สรุป'!S56,"")</f>
        <v/>
      </c>
      <c r="E55" s="12" t="str">
        <f>IF('สุกร pivot สรุป'!T56&lt;&gt;"",'สุกร pivot สรุป'!T56,"")</f>
        <v/>
      </c>
      <c r="F55" s="12" t="str">
        <f>IF('สุกร pivot สรุป'!U56&lt;&gt;"",'สุกร pivot สรุป'!U56,"")</f>
        <v/>
      </c>
      <c r="G55" s="12" t="str">
        <f>IF('สุกร pivot สรุป'!V56&lt;&gt;"",'สุกร pivot สรุป'!V56,"")</f>
        <v/>
      </c>
      <c r="H55" s="12" t="str">
        <f>IF('สุกร pivot สรุป'!W56&lt;&gt;"",'สุกร pivot สรุป'!W56,"")</f>
        <v/>
      </c>
      <c r="I55" s="12" t="str">
        <f>IF('สุกร pivot สรุป'!X56&lt;&gt;"",'สุกร pivot สรุป'!X56,"")</f>
        <v/>
      </c>
      <c r="J55" s="12" t="str">
        <f>IF('สุกร pivot สรุป'!Y56&lt;&gt;"",'สุกร pivot สรุป'!Y56,"")</f>
        <v/>
      </c>
      <c r="K55" s="12" t="str">
        <f>IF('สุกร pivot สรุป'!Z56&lt;&gt;"",'สุกร pivot สรุป'!Z56,"")</f>
        <v/>
      </c>
      <c r="L55" s="12" t="str">
        <f>IF('สุกร pivot สรุป'!AA56&lt;&gt;"",'สุกร pivot สรุป'!AA56,"")</f>
        <v/>
      </c>
      <c r="M55" s="12" t="str">
        <f>IF('สุกร pivot สรุป'!AB56&lt;&gt;"",'สุกร pivot สรุป'!AB56,"")</f>
        <v/>
      </c>
      <c r="N55" s="12" t="str">
        <f>IF('สุกร pivot สรุป'!AC56&lt;&gt;"",'สุกร pivot สรุป'!AC56,"")</f>
        <v/>
      </c>
      <c r="O55" s="12" t="str">
        <f>IF('สุกร pivot สรุป'!AD56&lt;&gt;"",'สุกร pivot สรุป'!AD56,"")</f>
        <v/>
      </c>
      <c r="P55" s="12" t="str">
        <f>IF('สุกร pivot สรุป'!AE56&lt;&gt;"",'สุกร pivot สรุป'!AE56,"")</f>
        <v/>
      </c>
      <c r="Q55" s="12" t="str">
        <f>IF('สุกร pivot สรุป'!AF56&lt;&gt;"",'สุกร pivot สรุป'!AF56,"")</f>
        <v/>
      </c>
      <c r="R55" s="12" t="str">
        <f>IF('สุกร pivot สรุป'!AG56&lt;&gt;"",'สุกร pivot สรุป'!AG56,"")</f>
        <v/>
      </c>
      <c r="S55" s="12" t="str">
        <f>IF('สุกร pivot สรุป'!AH56&lt;&gt;"",'สุกร pivot สรุป'!AH56,"")</f>
        <v/>
      </c>
      <c r="T55" s="12" t="str">
        <f>IF('สุกร pivot สรุป'!AI56&lt;&gt;"",'สุกร pivot สรุป'!AI56,"")</f>
        <v/>
      </c>
      <c r="U55" s="12" t="str">
        <f>IF('สุกร pivot สรุป'!AJ56&lt;&gt;"",'สุกร pivot สรุป'!AJ56,"")</f>
        <v/>
      </c>
    </row>
    <row r="56" spans="1:21">
      <c r="A56" s="9" t="str">
        <f>IF('สุกร pivot สรุป'!A57&lt;&gt;"",'สุกร pivot สรุป'!A57,"")</f>
        <v/>
      </c>
      <c r="B56" s="9" t="str">
        <f>IF('สุกร pivot สรุป'!B57&lt;&gt;"",'สุกร pivot สรุป'!B57,"")</f>
        <v/>
      </c>
      <c r="C56" s="12" t="str">
        <f>IF('สุกร pivot สรุป'!R57&lt;&gt;"",'สุกร pivot สรุป'!R57,"")</f>
        <v/>
      </c>
      <c r="D56" s="12" t="str">
        <f>IF('สุกร pivot สรุป'!S57&lt;&gt;"",'สุกร pivot สรุป'!S57,"")</f>
        <v/>
      </c>
      <c r="E56" s="12" t="str">
        <f>IF('สุกร pivot สรุป'!T57&lt;&gt;"",'สุกร pivot สรุป'!T57,"")</f>
        <v/>
      </c>
      <c r="F56" s="12" t="str">
        <f>IF('สุกร pivot สรุป'!U57&lt;&gt;"",'สุกร pivot สรุป'!U57,"")</f>
        <v/>
      </c>
      <c r="G56" s="12" t="str">
        <f>IF('สุกร pivot สรุป'!V57&lt;&gt;"",'สุกร pivot สรุป'!V57,"")</f>
        <v/>
      </c>
      <c r="H56" s="12" t="str">
        <f>IF('สุกร pivot สรุป'!W57&lt;&gt;"",'สุกร pivot สรุป'!W57,"")</f>
        <v/>
      </c>
      <c r="I56" s="12" t="str">
        <f>IF('สุกร pivot สรุป'!X57&lt;&gt;"",'สุกร pivot สรุป'!X57,"")</f>
        <v/>
      </c>
      <c r="J56" s="12" t="str">
        <f>IF('สุกร pivot สรุป'!Y57&lt;&gt;"",'สุกร pivot สรุป'!Y57,"")</f>
        <v/>
      </c>
      <c r="K56" s="12" t="str">
        <f>IF('สุกร pivot สรุป'!Z57&lt;&gt;"",'สุกร pivot สรุป'!Z57,"")</f>
        <v/>
      </c>
      <c r="L56" s="12" t="str">
        <f>IF('สุกร pivot สรุป'!AA57&lt;&gt;"",'สุกร pivot สรุป'!AA57,"")</f>
        <v/>
      </c>
      <c r="M56" s="12" t="str">
        <f>IF('สุกร pivot สรุป'!AB57&lt;&gt;"",'สุกร pivot สรุป'!AB57,"")</f>
        <v/>
      </c>
      <c r="N56" s="12" t="str">
        <f>IF('สุกร pivot สรุป'!AC57&lt;&gt;"",'สุกร pivot สรุป'!AC57,"")</f>
        <v/>
      </c>
      <c r="O56" s="12" t="str">
        <f>IF('สุกร pivot สรุป'!AD57&lt;&gt;"",'สุกร pivot สรุป'!AD57,"")</f>
        <v/>
      </c>
      <c r="P56" s="12" t="str">
        <f>IF('สุกร pivot สรุป'!AE57&lt;&gt;"",'สุกร pivot สรุป'!AE57,"")</f>
        <v/>
      </c>
      <c r="Q56" s="12" t="str">
        <f>IF('สุกร pivot สรุป'!AF57&lt;&gt;"",'สุกร pivot สรุป'!AF57,"")</f>
        <v/>
      </c>
      <c r="R56" s="12" t="str">
        <f>IF('สุกร pivot สรุป'!AG57&lt;&gt;"",'สุกร pivot สรุป'!AG57,"")</f>
        <v/>
      </c>
      <c r="S56" s="12" t="str">
        <f>IF('สุกร pivot สรุป'!AH57&lt;&gt;"",'สุกร pivot สรุป'!AH57,"")</f>
        <v/>
      </c>
      <c r="T56" s="12" t="str">
        <f>IF('สุกร pivot สรุป'!AI57&lt;&gt;"",'สุกร pivot สรุป'!AI57,"")</f>
        <v/>
      </c>
      <c r="U56" s="12" t="str">
        <f>IF('สุกร pivot สรุป'!AJ57&lt;&gt;"",'สุกร pivot สรุป'!AJ57,"")</f>
        <v/>
      </c>
    </row>
    <row r="57" spans="1:21">
      <c r="A57" s="9" t="str">
        <f>IF('สุกร pivot สรุป'!A58&lt;&gt;"",'สุกร pivot สรุป'!A58,"")</f>
        <v/>
      </c>
      <c r="B57" s="9" t="str">
        <f>IF('สุกร pivot สรุป'!B58&lt;&gt;"",'สุกร pivot สรุป'!B58,"")</f>
        <v/>
      </c>
      <c r="C57" s="12" t="str">
        <f>IF('สุกร pivot สรุป'!R58&lt;&gt;"",'สุกร pivot สรุป'!R58,"")</f>
        <v/>
      </c>
      <c r="D57" s="12" t="str">
        <f>IF('สุกร pivot สรุป'!S58&lt;&gt;"",'สุกร pivot สรุป'!S58,"")</f>
        <v/>
      </c>
      <c r="E57" s="12" t="str">
        <f>IF('สุกร pivot สรุป'!T58&lt;&gt;"",'สุกร pivot สรุป'!T58,"")</f>
        <v/>
      </c>
      <c r="F57" s="12" t="str">
        <f>IF('สุกร pivot สรุป'!U58&lt;&gt;"",'สุกร pivot สรุป'!U58,"")</f>
        <v/>
      </c>
      <c r="G57" s="12" t="str">
        <f>IF('สุกร pivot สรุป'!V58&lt;&gt;"",'สุกร pivot สรุป'!V58,"")</f>
        <v/>
      </c>
      <c r="H57" s="12" t="str">
        <f>IF('สุกร pivot สรุป'!W58&lt;&gt;"",'สุกร pivot สรุป'!W58,"")</f>
        <v/>
      </c>
      <c r="I57" s="12" t="str">
        <f>IF('สุกร pivot สรุป'!X58&lt;&gt;"",'สุกร pivot สรุป'!X58,"")</f>
        <v/>
      </c>
      <c r="J57" s="12" t="str">
        <f>IF('สุกร pivot สรุป'!Y58&lt;&gt;"",'สุกร pivot สรุป'!Y58,"")</f>
        <v/>
      </c>
      <c r="K57" s="12" t="str">
        <f>IF('สุกร pivot สรุป'!Z58&lt;&gt;"",'สุกร pivot สรุป'!Z58,"")</f>
        <v/>
      </c>
      <c r="L57" s="12" t="str">
        <f>IF('สุกร pivot สรุป'!AA58&lt;&gt;"",'สุกร pivot สรุป'!AA58,"")</f>
        <v/>
      </c>
      <c r="M57" s="12" t="str">
        <f>IF('สุกร pivot สรุป'!AB58&lt;&gt;"",'สุกร pivot สรุป'!AB58,"")</f>
        <v/>
      </c>
      <c r="N57" s="12" t="str">
        <f>IF('สุกร pivot สรุป'!AC58&lt;&gt;"",'สุกร pivot สรุป'!AC58,"")</f>
        <v/>
      </c>
      <c r="O57" s="12" t="str">
        <f>IF('สุกร pivot สรุป'!AD58&lt;&gt;"",'สุกร pivot สรุป'!AD58,"")</f>
        <v/>
      </c>
      <c r="P57" s="12" t="str">
        <f>IF('สุกร pivot สรุป'!AE58&lt;&gt;"",'สุกร pivot สรุป'!AE58,"")</f>
        <v/>
      </c>
      <c r="Q57" s="12" t="str">
        <f>IF('สุกร pivot สรุป'!AF58&lt;&gt;"",'สุกร pivot สรุป'!AF58,"")</f>
        <v/>
      </c>
      <c r="R57" s="12" t="str">
        <f>IF('สุกร pivot สรุป'!AG58&lt;&gt;"",'สุกร pivot สรุป'!AG58,"")</f>
        <v/>
      </c>
      <c r="S57" s="12" t="str">
        <f>IF('สุกร pivot สรุป'!AH58&lt;&gt;"",'สุกร pivot สรุป'!AH58,"")</f>
        <v/>
      </c>
      <c r="T57" s="12" t="str">
        <f>IF('สุกร pivot สรุป'!AI58&lt;&gt;"",'สุกร pivot สรุป'!AI58,"")</f>
        <v/>
      </c>
      <c r="U57" s="12" t="str">
        <f>IF('สุกร pivot สรุป'!AJ58&lt;&gt;"",'สุกร pivot สรุป'!AJ58,"")</f>
        <v/>
      </c>
    </row>
    <row r="58" spans="1:21">
      <c r="A58" s="9" t="str">
        <f>IF('สุกร pivot สรุป'!A59&lt;&gt;"",'สุกร pivot สรุป'!A59,"")</f>
        <v/>
      </c>
      <c r="B58" s="9" t="str">
        <f>IF('สุกร pivot สรุป'!B59&lt;&gt;"",'สุกร pivot สรุป'!B59,"")</f>
        <v/>
      </c>
      <c r="C58" s="12" t="str">
        <f>IF('สุกร pivot สรุป'!R59&lt;&gt;"",'สุกร pivot สรุป'!R59,"")</f>
        <v/>
      </c>
      <c r="D58" s="12" t="str">
        <f>IF('สุกร pivot สรุป'!S59&lt;&gt;"",'สุกร pivot สรุป'!S59,"")</f>
        <v/>
      </c>
      <c r="E58" s="12" t="str">
        <f>IF('สุกร pivot สรุป'!T59&lt;&gt;"",'สุกร pivot สรุป'!T59,"")</f>
        <v/>
      </c>
      <c r="F58" s="12" t="str">
        <f>IF('สุกร pivot สรุป'!U59&lt;&gt;"",'สุกร pivot สรุป'!U59,"")</f>
        <v/>
      </c>
      <c r="G58" s="12" t="str">
        <f>IF('สุกร pivot สรุป'!V59&lt;&gt;"",'สุกร pivot สรุป'!V59,"")</f>
        <v/>
      </c>
      <c r="H58" s="12" t="str">
        <f>IF('สุกร pivot สรุป'!W59&lt;&gt;"",'สุกร pivot สรุป'!W59,"")</f>
        <v/>
      </c>
      <c r="I58" s="12" t="str">
        <f>IF('สุกร pivot สรุป'!X59&lt;&gt;"",'สุกร pivot สรุป'!X59,"")</f>
        <v/>
      </c>
      <c r="J58" s="12" t="str">
        <f>IF('สุกร pivot สรุป'!Y59&lt;&gt;"",'สุกร pivot สรุป'!Y59,"")</f>
        <v/>
      </c>
      <c r="K58" s="12" t="str">
        <f>IF('สุกร pivot สรุป'!Z59&lt;&gt;"",'สุกร pivot สรุป'!Z59,"")</f>
        <v/>
      </c>
      <c r="L58" s="12" t="str">
        <f>IF('สุกร pivot สรุป'!AA59&lt;&gt;"",'สุกร pivot สรุป'!AA59,"")</f>
        <v/>
      </c>
      <c r="M58" s="12" t="str">
        <f>IF('สุกร pivot สรุป'!AB59&lt;&gt;"",'สุกร pivot สรุป'!AB59,"")</f>
        <v/>
      </c>
      <c r="N58" s="12" t="str">
        <f>IF('สุกร pivot สรุป'!AC59&lt;&gt;"",'สุกร pivot สรุป'!AC59,"")</f>
        <v/>
      </c>
      <c r="O58" s="12" t="str">
        <f>IF('สุกร pivot สรุป'!AD59&lt;&gt;"",'สุกร pivot สรุป'!AD59,"")</f>
        <v/>
      </c>
      <c r="P58" s="12" t="str">
        <f>IF('สุกร pivot สรุป'!AE59&lt;&gt;"",'สุกร pivot สรุป'!AE59,"")</f>
        <v/>
      </c>
      <c r="Q58" s="12" t="str">
        <f>IF('สุกร pivot สรุป'!AF59&lt;&gt;"",'สุกร pivot สรุป'!AF59,"")</f>
        <v/>
      </c>
      <c r="R58" s="12" t="str">
        <f>IF('สุกร pivot สรุป'!AG59&lt;&gt;"",'สุกร pivot สรุป'!AG59,"")</f>
        <v/>
      </c>
      <c r="S58" s="12" t="str">
        <f>IF('สุกร pivot สรุป'!AH59&lt;&gt;"",'สุกร pivot สรุป'!AH59,"")</f>
        <v/>
      </c>
      <c r="T58" s="12" t="str">
        <f>IF('สุกร pivot สรุป'!AI59&lt;&gt;"",'สุกร pivot สรุป'!AI59,"")</f>
        <v/>
      </c>
      <c r="U58" s="12" t="str">
        <f>IF('สุกร pivot สรุป'!AJ59&lt;&gt;"",'สุกร pivot สรุป'!AJ59,"")</f>
        <v/>
      </c>
    </row>
    <row r="59" spans="1:21">
      <c r="A59" s="9" t="str">
        <f>IF('สุกร pivot สรุป'!A60&lt;&gt;"",'สุกร pivot สรุป'!A60,"")</f>
        <v/>
      </c>
      <c r="B59" s="9" t="str">
        <f>IF('สุกร pivot สรุป'!B60&lt;&gt;"",'สุกร pivot สรุป'!B60,"")</f>
        <v/>
      </c>
      <c r="C59" s="12" t="str">
        <f>IF('สุกร pivot สรุป'!R60&lt;&gt;"",'สุกร pivot สรุป'!R60,"")</f>
        <v/>
      </c>
      <c r="D59" s="12" t="str">
        <f>IF('สุกร pivot สรุป'!S60&lt;&gt;"",'สุกร pivot สรุป'!S60,"")</f>
        <v/>
      </c>
      <c r="E59" s="12" t="str">
        <f>IF('สุกร pivot สรุป'!T60&lt;&gt;"",'สุกร pivot สรุป'!T60,"")</f>
        <v/>
      </c>
      <c r="F59" s="12" t="str">
        <f>IF('สุกร pivot สรุป'!U60&lt;&gt;"",'สุกร pivot สรุป'!U60,"")</f>
        <v/>
      </c>
      <c r="G59" s="12" t="str">
        <f>IF('สุกร pivot สรุป'!V60&lt;&gt;"",'สุกร pivot สรุป'!V60,"")</f>
        <v/>
      </c>
      <c r="H59" s="12" t="str">
        <f>IF('สุกร pivot สรุป'!W60&lt;&gt;"",'สุกร pivot สรุป'!W60,"")</f>
        <v/>
      </c>
      <c r="I59" s="12" t="str">
        <f>IF('สุกร pivot สรุป'!X60&lt;&gt;"",'สุกร pivot สรุป'!X60,"")</f>
        <v/>
      </c>
      <c r="J59" s="12" t="str">
        <f>IF('สุกร pivot สรุป'!Y60&lt;&gt;"",'สุกร pivot สรุป'!Y60,"")</f>
        <v/>
      </c>
      <c r="K59" s="12" t="str">
        <f>IF('สุกร pivot สรุป'!Z60&lt;&gt;"",'สุกร pivot สรุป'!Z60,"")</f>
        <v/>
      </c>
      <c r="L59" s="12" t="str">
        <f>IF('สุกร pivot สรุป'!AA60&lt;&gt;"",'สุกร pivot สรุป'!AA60,"")</f>
        <v/>
      </c>
      <c r="M59" s="12" t="str">
        <f>IF('สุกร pivot สรุป'!AB60&lt;&gt;"",'สุกร pivot สรุป'!AB60,"")</f>
        <v/>
      </c>
      <c r="N59" s="12" t="str">
        <f>IF('สุกร pivot สรุป'!AC60&lt;&gt;"",'สุกร pivot สรุป'!AC60,"")</f>
        <v/>
      </c>
      <c r="O59" s="12" t="str">
        <f>IF('สุกร pivot สรุป'!AD60&lt;&gt;"",'สุกร pivot สรุป'!AD60,"")</f>
        <v/>
      </c>
      <c r="P59" s="12" t="str">
        <f>IF('สุกร pivot สรุป'!AE60&lt;&gt;"",'สุกร pivot สรุป'!AE60,"")</f>
        <v/>
      </c>
      <c r="Q59" s="12" t="str">
        <f>IF('สุกร pivot สรุป'!AF60&lt;&gt;"",'สุกร pivot สรุป'!AF60,"")</f>
        <v/>
      </c>
      <c r="R59" s="12" t="str">
        <f>IF('สุกร pivot สรุป'!AG60&lt;&gt;"",'สุกร pivot สรุป'!AG60,"")</f>
        <v/>
      </c>
      <c r="S59" s="12" t="str">
        <f>IF('สุกร pivot สรุป'!AH60&lt;&gt;"",'สุกร pivot สรุป'!AH60,"")</f>
        <v/>
      </c>
      <c r="T59" s="12" t="str">
        <f>IF('สุกร pivot สรุป'!AI60&lt;&gt;"",'สุกร pivot สรุป'!AI60,"")</f>
        <v/>
      </c>
      <c r="U59" s="12" t="str">
        <f>IF('สุกร pivot สรุป'!AJ60&lt;&gt;"",'สุกร pivot สรุป'!AJ60,"")</f>
        <v/>
      </c>
    </row>
    <row r="60" spans="1:21">
      <c r="A60" s="9" t="str">
        <f>IF('สุกร pivot สรุป'!A61&lt;&gt;"",'สุกร pivot สรุป'!A61,"")</f>
        <v/>
      </c>
      <c r="B60" s="9" t="str">
        <f>IF('สุกร pivot สรุป'!B61&lt;&gt;"",'สุกร pivot สรุป'!B61,"")</f>
        <v/>
      </c>
      <c r="C60" s="12" t="str">
        <f>IF('สุกร pivot สรุป'!R61&lt;&gt;"",'สุกร pivot สรุป'!R61,"")</f>
        <v/>
      </c>
      <c r="D60" s="12" t="str">
        <f>IF('สุกร pivot สรุป'!S61&lt;&gt;"",'สุกร pivot สรุป'!S61,"")</f>
        <v/>
      </c>
      <c r="E60" s="12" t="str">
        <f>IF('สุกร pivot สรุป'!T61&lt;&gt;"",'สุกร pivot สรุป'!T61,"")</f>
        <v/>
      </c>
      <c r="F60" s="12" t="str">
        <f>IF('สุกร pivot สรุป'!U61&lt;&gt;"",'สุกร pivot สรุป'!U61,"")</f>
        <v/>
      </c>
      <c r="G60" s="12" t="str">
        <f>IF('สุกร pivot สรุป'!V61&lt;&gt;"",'สุกร pivot สรุป'!V61,"")</f>
        <v/>
      </c>
      <c r="H60" s="12" t="str">
        <f>IF('สุกร pivot สรุป'!W61&lt;&gt;"",'สุกร pivot สรุป'!W61,"")</f>
        <v/>
      </c>
      <c r="I60" s="12" t="str">
        <f>IF('สุกร pivot สรุป'!X61&lt;&gt;"",'สุกร pivot สรุป'!X61,"")</f>
        <v/>
      </c>
      <c r="J60" s="12" t="str">
        <f>IF('สุกร pivot สรุป'!Y61&lt;&gt;"",'สุกร pivot สรุป'!Y61,"")</f>
        <v/>
      </c>
      <c r="K60" s="12" t="str">
        <f>IF('สุกร pivot สรุป'!Z61&lt;&gt;"",'สุกร pivot สรุป'!Z61,"")</f>
        <v/>
      </c>
      <c r="L60" s="12" t="str">
        <f>IF('สุกร pivot สรุป'!AA61&lt;&gt;"",'สุกร pivot สรุป'!AA61,"")</f>
        <v/>
      </c>
      <c r="M60" s="12" t="str">
        <f>IF('สุกร pivot สรุป'!AB61&lt;&gt;"",'สุกร pivot สรุป'!AB61,"")</f>
        <v/>
      </c>
      <c r="N60" s="12" t="str">
        <f>IF('สุกร pivot สรุป'!AC61&lt;&gt;"",'สุกร pivot สรุป'!AC61,"")</f>
        <v/>
      </c>
      <c r="O60" s="12" t="str">
        <f>IF('สุกร pivot สรุป'!AD61&lt;&gt;"",'สุกร pivot สรุป'!AD61,"")</f>
        <v/>
      </c>
      <c r="P60" s="12" t="str">
        <f>IF('สุกร pivot สรุป'!AE61&lt;&gt;"",'สุกร pivot สรุป'!AE61,"")</f>
        <v/>
      </c>
      <c r="Q60" s="12" t="str">
        <f>IF('สุกร pivot สรุป'!AF61&lt;&gt;"",'สุกร pivot สรุป'!AF61,"")</f>
        <v/>
      </c>
      <c r="R60" s="12" t="str">
        <f>IF('สุกร pivot สรุป'!AG61&lt;&gt;"",'สุกร pivot สรุป'!AG61,"")</f>
        <v/>
      </c>
      <c r="S60" s="12" t="str">
        <f>IF('สุกร pivot สรุป'!AH61&lt;&gt;"",'สุกร pivot สรุป'!AH61,"")</f>
        <v/>
      </c>
      <c r="T60" s="12" t="str">
        <f>IF('สุกร pivot สรุป'!AI61&lt;&gt;"",'สุกร pivot สรุป'!AI61,"")</f>
        <v/>
      </c>
      <c r="U60" s="12" t="str">
        <f>IF('สุกร pivot สรุป'!AJ61&lt;&gt;"",'สุกร pivot สรุป'!AJ61,"")</f>
        <v/>
      </c>
    </row>
    <row r="61" spans="1:21">
      <c r="A61" s="9" t="str">
        <f>IF('สุกร pivot สรุป'!A62&lt;&gt;"",'สุกร pivot สรุป'!A62,"")</f>
        <v/>
      </c>
      <c r="B61" s="9" t="str">
        <f>IF('สุกร pivot สรุป'!B62&lt;&gt;"",'สุกร pivot สรุป'!B62,"")</f>
        <v/>
      </c>
      <c r="C61" s="12" t="str">
        <f>IF('สุกร pivot สรุป'!R62&lt;&gt;"",'สุกร pivot สรุป'!R62,"")</f>
        <v/>
      </c>
      <c r="D61" s="12" t="str">
        <f>IF('สุกร pivot สรุป'!S62&lt;&gt;"",'สุกร pivot สรุป'!S62,"")</f>
        <v/>
      </c>
      <c r="E61" s="12" t="str">
        <f>IF('สุกร pivot สรุป'!T62&lt;&gt;"",'สุกร pivot สรุป'!T62,"")</f>
        <v/>
      </c>
      <c r="F61" s="12" t="str">
        <f>IF('สุกร pivot สรุป'!U62&lt;&gt;"",'สุกร pivot สรุป'!U62,"")</f>
        <v/>
      </c>
      <c r="G61" s="12" t="str">
        <f>IF('สุกร pivot สรุป'!V62&lt;&gt;"",'สุกร pivot สรุป'!V62,"")</f>
        <v/>
      </c>
      <c r="H61" s="12" t="str">
        <f>IF('สุกร pivot สรุป'!W62&lt;&gt;"",'สุกร pivot สรุป'!W62,"")</f>
        <v/>
      </c>
      <c r="I61" s="12" t="str">
        <f>IF('สุกร pivot สรุป'!X62&lt;&gt;"",'สุกร pivot สรุป'!X62,"")</f>
        <v/>
      </c>
      <c r="J61" s="12" t="str">
        <f>IF('สุกร pivot สรุป'!Y62&lt;&gt;"",'สุกร pivot สรุป'!Y62,"")</f>
        <v/>
      </c>
      <c r="K61" s="12" t="str">
        <f>IF('สุกร pivot สรุป'!Z62&lt;&gt;"",'สุกร pivot สรุป'!Z62,"")</f>
        <v/>
      </c>
      <c r="L61" s="12" t="str">
        <f>IF('สุกร pivot สรุป'!AA62&lt;&gt;"",'สุกร pivot สรุป'!AA62,"")</f>
        <v/>
      </c>
      <c r="M61" s="12" t="str">
        <f>IF('สุกร pivot สรุป'!AB62&lt;&gt;"",'สุกร pivot สรุป'!AB62,"")</f>
        <v/>
      </c>
      <c r="N61" s="12" t="str">
        <f>IF('สุกร pivot สรุป'!AC62&lt;&gt;"",'สุกร pivot สรุป'!AC62,"")</f>
        <v/>
      </c>
      <c r="O61" s="12" t="str">
        <f>IF('สุกร pivot สรุป'!AD62&lt;&gt;"",'สุกร pivot สรุป'!AD62,"")</f>
        <v/>
      </c>
      <c r="P61" s="12" t="str">
        <f>IF('สุกร pivot สรุป'!AE62&lt;&gt;"",'สุกร pivot สรุป'!AE62,"")</f>
        <v/>
      </c>
      <c r="Q61" s="12" t="str">
        <f>IF('สุกร pivot สรุป'!AF62&lt;&gt;"",'สุกร pivot สรุป'!AF62,"")</f>
        <v/>
      </c>
      <c r="R61" s="12" t="str">
        <f>IF('สุกร pivot สรุป'!AG62&lt;&gt;"",'สุกร pivot สรุป'!AG62,"")</f>
        <v/>
      </c>
      <c r="S61" s="12" t="str">
        <f>IF('สุกร pivot สรุป'!AH62&lt;&gt;"",'สุกร pivot สรุป'!AH62,"")</f>
        <v/>
      </c>
      <c r="T61" s="12" t="str">
        <f>IF('สุกร pivot สรุป'!AI62&lt;&gt;"",'สุกร pivot สรุป'!AI62,"")</f>
        <v/>
      </c>
      <c r="U61" s="12" t="str">
        <f>IF('สุกร pivot สรุป'!AJ62&lt;&gt;"",'สุกร pivot สรุป'!AJ62,"")</f>
        <v/>
      </c>
    </row>
    <row r="62" spans="1:21">
      <c r="A62" s="9" t="str">
        <f>IF('สุกร pivot สรุป'!A63&lt;&gt;"",'สุกร pivot สรุป'!A63,"")</f>
        <v/>
      </c>
      <c r="B62" s="9" t="str">
        <f>IF('สุกร pivot สรุป'!B63&lt;&gt;"",'สุกร pivot สรุป'!B63,"")</f>
        <v/>
      </c>
      <c r="C62" s="12" t="str">
        <f>IF('สุกร pivot สรุป'!R63&lt;&gt;"",'สุกร pivot สรุป'!R63,"")</f>
        <v/>
      </c>
      <c r="D62" s="12" t="str">
        <f>IF('สุกร pivot สรุป'!S63&lt;&gt;"",'สุกร pivot สรุป'!S63,"")</f>
        <v/>
      </c>
      <c r="E62" s="12" t="str">
        <f>IF('สุกร pivot สรุป'!T63&lt;&gt;"",'สุกร pivot สรุป'!T63,"")</f>
        <v/>
      </c>
      <c r="F62" s="12" t="str">
        <f>IF('สุกร pivot สรุป'!U63&lt;&gt;"",'สุกร pivot สรุป'!U63,"")</f>
        <v/>
      </c>
      <c r="G62" s="12" t="str">
        <f>IF('สุกร pivot สรุป'!V63&lt;&gt;"",'สุกร pivot สรุป'!V63,"")</f>
        <v/>
      </c>
      <c r="H62" s="12" t="str">
        <f>IF('สุกร pivot สรุป'!W63&lt;&gt;"",'สุกร pivot สรุป'!W63,"")</f>
        <v/>
      </c>
      <c r="I62" s="12" t="str">
        <f>IF('สุกร pivot สรุป'!X63&lt;&gt;"",'สุกร pivot สรุป'!X63,"")</f>
        <v/>
      </c>
      <c r="J62" s="12" t="str">
        <f>IF('สุกร pivot สรุป'!Y63&lt;&gt;"",'สุกร pivot สรุป'!Y63,"")</f>
        <v/>
      </c>
      <c r="K62" s="12" t="str">
        <f>IF('สุกร pivot สรุป'!Z63&lt;&gt;"",'สุกร pivot สรุป'!Z63,"")</f>
        <v/>
      </c>
      <c r="L62" s="12" t="str">
        <f>IF('สุกร pivot สรุป'!AA63&lt;&gt;"",'สุกร pivot สรุป'!AA63,"")</f>
        <v/>
      </c>
      <c r="M62" s="12" t="str">
        <f>IF('สุกร pivot สรุป'!AB63&lt;&gt;"",'สุกร pivot สรุป'!AB63,"")</f>
        <v/>
      </c>
      <c r="N62" s="12" t="str">
        <f>IF('สุกร pivot สรุป'!AC63&lt;&gt;"",'สุกร pivot สรุป'!AC63,"")</f>
        <v/>
      </c>
      <c r="O62" s="12" t="str">
        <f>IF('สุกร pivot สรุป'!AD63&lt;&gt;"",'สุกร pivot สรุป'!AD63,"")</f>
        <v/>
      </c>
      <c r="P62" s="12" t="str">
        <f>IF('สุกร pivot สรุป'!AE63&lt;&gt;"",'สุกร pivot สรุป'!AE63,"")</f>
        <v/>
      </c>
      <c r="Q62" s="12" t="str">
        <f>IF('สุกร pivot สรุป'!AF63&lt;&gt;"",'สุกร pivot สรุป'!AF63,"")</f>
        <v/>
      </c>
      <c r="R62" s="12" t="str">
        <f>IF('สุกร pivot สรุป'!AG63&lt;&gt;"",'สุกร pivot สรุป'!AG63,"")</f>
        <v/>
      </c>
      <c r="S62" s="12" t="str">
        <f>IF('สุกร pivot สรุป'!AH63&lt;&gt;"",'สุกร pivot สรุป'!AH63,"")</f>
        <v/>
      </c>
      <c r="T62" s="12" t="str">
        <f>IF('สุกร pivot สรุป'!AI63&lt;&gt;"",'สุกร pivot สรุป'!AI63,"")</f>
        <v/>
      </c>
      <c r="U62" s="12" t="str">
        <f>IF('สุกร pivot สรุป'!AJ63&lt;&gt;"",'สุกร pivot สรุป'!AJ63,"")</f>
        <v/>
      </c>
    </row>
    <row r="63" spans="1:21">
      <c r="A63" s="9" t="str">
        <f>IF('สุกร pivot สรุป'!A64&lt;&gt;"",'สุกร pivot สรุป'!A64,"")</f>
        <v/>
      </c>
      <c r="B63" s="9" t="str">
        <f>IF('สุกร pivot สรุป'!B64&lt;&gt;"",'สุกร pivot สรุป'!B64,"")</f>
        <v/>
      </c>
      <c r="C63" s="12" t="str">
        <f>IF('สุกร pivot สรุป'!R64&lt;&gt;"",'สุกร pivot สรุป'!R64,"")</f>
        <v/>
      </c>
      <c r="D63" s="12" t="str">
        <f>IF('สุกร pivot สรุป'!S64&lt;&gt;"",'สุกร pivot สรุป'!S64,"")</f>
        <v/>
      </c>
      <c r="E63" s="12" t="str">
        <f>IF('สุกร pivot สรุป'!T64&lt;&gt;"",'สุกร pivot สรุป'!T64,"")</f>
        <v/>
      </c>
      <c r="F63" s="12" t="str">
        <f>IF('สุกร pivot สรุป'!U64&lt;&gt;"",'สุกร pivot สรุป'!U64,"")</f>
        <v/>
      </c>
      <c r="G63" s="12" t="str">
        <f>IF('สุกร pivot สรุป'!V64&lt;&gt;"",'สุกร pivot สรุป'!V64,"")</f>
        <v/>
      </c>
      <c r="H63" s="12" t="str">
        <f>IF('สุกร pivot สรุป'!W64&lt;&gt;"",'สุกร pivot สรุป'!W64,"")</f>
        <v/>
      </c>
      <c r="I63" s="12" t="str">
        <f>IF('สุกร pivot สรุป'!X64&lt;&gt;"",'สุกร pivot สรุป'!X64,"")</f>
        <v/>
      </c>
      <c r="J63" s="12" t="str">
        <f>IF('สุกร pivot สรุป'!Y64&lt;&gt;"",'สุกร pivot สรุป'!Y64,"")</f>
        <v/>
      </c>
      <c r="K63" s="12" t="str">
        <f>IF('สุกร pivot สรุป'!Z64&lt;&gt;"",'สุกร pivot สรุป'!Z64,"")</f>
        <v/>
      </c>
      <c r="L63" s="12" t="str">
        <f>IF('สุกร pivot สรุป'!AA64&lt;&gt;"",'สุกร pivot สรุป'!AA64,"")</f>
        <v/>
      </c>
      <c r="M63" s="12" t="str">
        <f>IF('สุกร pivot สรุป'!AB64&lt;&gt;"",'สุกร pivot สรุป'!AB64,"")</f>
        <v/>
      </c>
      <c r="N63" s="12" t="str">
        <f>IF('สุกร pivot สรุป'!AC64&lt;&gt;"",'สุกร pivot สรุป'!AC64,"")</f>
        <v/>
      </c>
      <c r="O63" s="12" t="str">
        <f>IF('สุกร pivot สรุป'!AD64&lt;&gt;"",'สุกร pivot สรุป'!AD64,"")</f>
        <v/>
      </c>
      <c r="P63" s="12" t="str">
        <f>IF('สุกร pivot สรุป'!AE64&lt;&gt;"",'สุกร pivot สรุป'!AE64,"")</f>
        <v/>
      </c>
      <c r="Q63" s="12" t="str">
        <f>IF('สุกร pivot สรุป'!AF64&lt;&gt;"",'สุกร pivot สรุป'!AF64,"")</f>
        <v/>
      </c>
      <c r="R63" s="12" t="str">
        <f>IF('สุกร pivot สรุป'!AG64&lt;&gt;"",'สุกร pivot สรุป'!AG64,"")</f>
        <v/>
      </c>
      <c r="S63" s="12" t="str">
        <f>IF('สุกร pivot สรุป'!AH64&lt;&gt;"",'สุกร pivot สรุป'!AH64,"")</f>
        <v/>
      </c>
      <c r="T63" s="12" t="str">
        <f>IF('สุกร pivot สรุป'!AI64&lt;&gt;"",'สุกร pivot สรุป'!AI64,"")</f>
        <v/>
      </c>
      <c r="U63" s="12" t="str">
        <f>IF('สุกร pivot สรุป'!AJ64&lt;&gt;"",'สุกร pivot สรุป'!AJ64,"")</f>
        <v/>
      </c>
    </row>
    <row r="64" spans="1:21">
      <c r="A64" s="9" t="str">
        <f>IF('สุกร pivot สรุป'!A65&lt;&gt;"",'สุกร pivot สรุป'!A65,"")</f>
        <v/>
      </c>
      <c r="B64" s="9" t="str">
        <f>IF('สุกร pivot สรุป'!B65&lt;&gt;"",'สุกร pivot สรุป'!B65,"")</f>
        <v/>
      </c>
      <c r="C64" s="12" t="str">
        <f>IF('สุกร pivot สรุป'!R65&lt;&gt;"",'สุกร pivot สรุป'!R65,"")</f>
        <v/>
      </c>
      <c r="D64" s="12" t="str">
        <f>IF('สุกร pivot สรุป'!S65&lt;&gt;"",'สุกร pivot สรุป'!S65,"")</f>
        <v/>
      </c>
      <c r="E64" s="12" t="str">
        <f>IF('สุกร pivot สรุป'!T65&lt;&gt;"",'สุกร pivot สรุป'!T65,"")</f>
        <v/>
      </c>
      <c r="F64" s="12" t="str">
        <f>IF('สุกร pivot สรุป'!U65&lt;&gt;"",'สุกร pivot สรุป'!U65,"")</f>
        <v/>
      </c>
      <c r="G64" s="12" t="str">
        <f>IF('สุกร pivot สรุป'!V65&lt;&gt;"",'สุกร pivot สรุป'!V65,"")</f>
        <v/>
      </c>
      <c r="H64" s="12" t="str">
        <f>IF('สุกร pivot สรุป'!W65&lt;&gt;"",'สุกร pivot สรุป'!W65,"")</f>
        <v/>
      </c>
      <c r="I64" s="12" t="str">
        <f>IF('สุกร pivot สรุป'!X65&lt;&gt;"",'สุกร pivot สรุป'!X65,"")</f>
        <v/>
      </c>
      <c r="J64" s="12" t="str">
        <f>IF('สุกร pivot สรุป'!Y65&lt;&gt;"",'สุกร pivot สรุป'!Y65,"")</f>
        <v/>
      </c>
      <c r="K64" s="12" t="str">
        <f>IF('สุกร pivot สรุป'!Z65&lt;&gt;"",'สุกร pivot สรุป'!Z65,"")</f>
        <v/>
      </c>
      <c r="L64" s="12" t="str">
        <f>IF('สุกร pivot สรุป'!AA65&lt;&gt;"",'สุกร pivot สรุป'!AA65,"")</f>
        <v/>
      </c>
      <c r="M64" s="12" t="str">
        <f>IF('สุกร pivot สรุป'!AB65&lt;&gt;"",'สุกร pivot สรุป'!AB65,"")</f>
        <v/>
      </c>
      <c r="N64" s="12" t="str">
        <f>IF('สุกร pivot สรุป'!AC65&lt;&gt;"",'สุกร pivot สรุป'!AC65,"")</f>
        <v/>
      </c>
      <c r="O64" s="12" t="str">
        <f>IF('สุกร pivot สรุป'!AD65&lt;&gt;"",'สุกร pivot สรุป'!AD65,"")</f>
        <v/>
      </c>
      <c r="P64" s="12" t="str">
        <f>IF('สุกร pivot สรุป'!AE65&lt;&gt;"",'สุกร pivot สรุป'!AE65,"")</f>
        <v/>
      </c>
      <c r="Q64" s="12" t="str">
        <f>IF('สุกร pivot สรุป'!AF65&lt;&gt;"",'สุกร pivot สรุป'!AF65,"")</f>
        <v/>
      </c>
      <c r="R64" s="12" t="str">
        <f>IF('สุกร pivot สรุป'!AG65&lt;&gt;"",'สุกร pivot สรุป'!AG65,"")</f>
        <v/>
      </c>
      <c r="S64" s="12" t="str">
        <f>IF('สุกร pivot สรุป'!AH65&lt;&gt;"",'สุกร pivot สรุป'!AH65,"")</f>
        <v/>
      </c>
      <c r="T64" s="12" t="str">
        <f>IF('สุกร pivot สรุป'!AI65&lt;&gt;"",'สุกร pivot สรุป'!AI65,"")</f>
        <v/>
      </c>
      <c r="U64" s="12" t="str">
        <f>IF('สุกร pivot สรุป'!AJ65&lt;&gt;"",'สุกร pivot สรุป'!AJ65,"")</f>
        <v/>
      </c>
    </row>
    <row r="65" spans="1:21">
      <c r="A65" s="9" t="str">
        <f>IF('สุกร pivot สรุป'!A66&lt;&gt;"",'สุกร pivot สรุป'!A66,"")</f>
        <v/>
      </c>
      <c r="B65" s="9" t="str">
        <f>IF('สุกร pivot สรุป'!B66&lt;&gt;"",'สุกร pivot สรุป'!B66,"")</f>
        <v/>
      </c>
      <c r="C65" s="12" t="str">
        <f>IF('สุกร pivot สรุป'!R66&lt;&gt;"",'สุกร pivot สรุป'!R66,"")</f>
        <v/>
      </c>
      <c r="D65" s="12" t="str">
        <f>IF('สุกร pivot สรุป'!S66&lt;&gt;"",'สุกร pivot สรุป'!S66,"")</f>
        <v/>
      </c>
      <c r="E65" s="12" t="str">
        <f>IF('สุกร pivot สรุป'!T66&lt;&gt;"",'สุกร pivot สรุป'!T66,"")</f>
        <v/>
      </c>
      <c r="F65" s="12" t="str">
        <f>IF('สุกร pivot สรุป'!U66&lt;&gt;"",'สุกร pivot สรุป'!U66,"")</f>
        <v/>
      </c>
      <c r="G65" s="12" t="str">
        <f>IF('สุกร pivot สรุป'!V66&lt;&gt;"",'สุกร pivot สรุป'!V66,"")</f>
        <v/>
      </c>
      <c r="H65" s="12" t="str">
        <f>IF('สุกร pivot สรุป'!W66&lt;&gt;"",'สุกร pivot สรุป'!W66,"")</f>
        <v/>
      </c>
      <c r="I65" s="12" t="str">
        <f>IF('สุกร pivot สรุป'!X66&lt;&gt;"",'สุกร pivot สรุป'!X66,"")</f>
        <v/>
      </c>
      <c r="J65" s="12" t="str">
        <f>IF('สุกร pivot สรุป'!Y66&lt;&gt;"",'สุกร pivot สรุป'!Y66,"")</f>
        <v/>
      </c>
      <c r="K65" s="12" t="str">
        <f>IF('สุกร pivot สรุป'!Z66&lt;&gt;"",'สุกร pivot สรุป'!Z66,"")</f>
        <v/>
      </c>
      <c r="L65" s="12" t="str">
        <f>IF('สุกร pivot สรุป'!AA66&lt;&gt;"",'สุกร pivot สรุป'!AA66,"")</f>
        <v/>
      </c>
      <c r="M65" s="12" t="str">
        <f>IF('สุกร pivot สรุป'!AB66&lt;&gt;"",'สุกร pivot สรุป'!AB66,"")</f>
        <v/>
      </c>
      <c r="N65" s="12" t="str">
        <f>IF('สุกร pivot สรุป'!AC66&lt;&gt;"",'สุกร pivot สรุป'!AC66,"")</f>
        <v/>
      </c>
      <c r="O65" s="12" t="str">
        <f>IF('สุกร pivot สรุป'!AD66&lt;&gt;"",'สุกร pivot สรุป'!AD66,"")</f>
        <v/>
      </c>
      <c r="P65" s="12" t="str">
        <f>IF('สุกร pivot สรุป'!AE66&lt;&gt;"",'สุกร pivot สรุป'!AE66,"")</f>
        <v/>
      </c>
      <c r="Q65" s="12" t="str">
        <f>IF('สุกร pivot สรุป'!AF66&lt;&gt;"",'สุกร pivot สรุป'!AF66,"")</f>
        <v/>
      </c>
      <c r="R65" s="12" t="str">
        <f>IF('สุกร pivot สรุป'!AG66&lt;&gt;"",'สุกร pivot สรุป'!AG66,"")</f>
        <v/>
      </c>
      <c r="S65" s="12" t="str">
        <f>IF('สุกร pivot สรุป'!AH66&lt;&gt;"",'สุกร pivot สรุป'!AH66,"")</f>
        <v/>
      </c>
      <c r="T65" s="12" t="str">
        <f>IF('สุกร pivot สรุป'!AI66&lt;&gt;"",'สุกร pivot สรุป'!AI66,"")</f>
        <v/>
      </c>
      <c r="U65" s="12" t="str">
        <f>IF('สุกร pivot สรุป'!AJ66&lt;&gt;"",'สุกร pivot สรุป'!AJ66,"")</f>
        <v/>
      </c>
    </row>
    <row r="66" spans="1:21">
      <c r="A66" s="9" t="str">
        <f>IF('สุกร pivot สรุป'!A67&lt;&gt;"",'สุกร pivot สรุป'!A67,"")</f>
        <v/>
      </c>
      <c r="B66" s="9" t="str">
        <f>IF('สุกร pivot สรุป'!B67&lt;&gt;"",'สุกร pivot สรุป'!B67,"")</f>
        <v/>
      </c>
      <c r="C66" s="12" t="str">
        <f>IF('สุกร pivot สรุป'!R67&lt;&gt;"",'สุกร pivot สรุป'!R67,"")</f>
        <v/>
      </c>
      <c r="D66" s="12" t="str">
        <f>IF('สุกร pivot สรุป'!S67&lt;&gt;"",'สุกร pivot สรุป'!S67,"")</f>
        <v/>
      </c>
      <c r="E66" s="12" t="str">
        <f>IF('สุกร pivot สรุป'!T67&lt;&gt;"",'สุกร pivot สรุป'!T67,"")</f>
        <v/>
      </c>
      <c r="F66" s="12" t="str">
        <f>IF('สุกร pivot สรุป'!U67&lt;&gt;"",'สุกร pivot สรุป'!U67,"")</f>
        <v/>
      </c>
      <c r="G66" s="12" t="str">
        <f>IF('สุกร pivot สรุป'!V67&lt;&gt;"",'สุกร pivot สรุป'!V67,"")</f>
        <v/>
      </c>
      <c r="H66" s="12" t="str">
        <f>IF('สุกร pivot สรุป'!W67&lt;&gt;"",'สุกร pivot สรุป'!W67,"")</f>
        <v/>
      </c>
      <c r="I66" s="12" t="str">
        <f>IF('สุกร pivot สรุป'!X67&lt;&gt;"",'สุกร pivot สรุป'!X67,"")</f>
        <v/>
      </c>
      <c r="J66" s="12" t="str">
        <f>IF('สุกร pivot สรุป'!Y67&lt;&gt;"",'สุกร pivot สรุป'!Y67,"")</f>
        <v/>
      </c>
      <c r="K66" s="12" t="str">
        <f>IF('สุกร pivot สรุป'!Z67&lt;&gt;"",'สุกร pivot สรุป'!Z67,"")</f>
        <v/>
      </c>
      <c r="L66" s="12" t="str">
        <f>IF('สุกร pivot สรุป'!AA67&lt;&gt;"",'สุกร pivot สรุป'!AA67,"")</f>
        <v/>
      </c>
      <c r="M66" s="12" t="str">
        <f>IF('สุกร pivot สรุป'!AB67&lt;&gt;"",'สุกร pivot สรุป'!AB67,"")</f>
        <v/>
      </c>
      <c r="N66" s="12" t="str">
        <f>IF('สุกร pivot สรุป'!AC67&lt;&gt;"",'สุกร pivot สรุป'!AC67,"")</f>
        <v/>
      </c>
      <c r="O66" s="12" t="str">
        <f>IF('สุกร pivot สรุป'!AD67&lt;&gt;"",'สุกร pivot สรุป'!AD67,"")</f>
        <v/>
      </c>
      <c r="P66" s="12" t="str">
        <f>IF('สุกร pivot สรุป'!AE67&lt;&gt;"",'สุกร pivot สรุป'!AE67,"")</f>
        <v/>
      </c>
      <c r="Q66" s="12" t="str">
        <f>IF('สุกร pivot สรุป'!AF67&lt;&gt;"",'สุกร pivot สรุป'!AF67,"")</f>
        <v/>
      </c>
      <c r="R66" s="12" t="str">
        <f>IF('สุกร pivot สรุป'!AG67&lt;&gt;"",'สุกร pivot สรุป'!AG67,"")</f>
        <v/>
      </c>
      <c r="S66" s="12" t="str">
        <f>IF('สุกร pivot สรุป'!AH67&lt;&gt;"",'สุกร pivot สรุป'!AH67,"")</f>
        <v/>
      </c>
      <c r="T66" s="12" t="str">
        <f>IF('สุกร pivot สรุป'!AI67&lt;&gt;"",'สุกร pivot สรุป'!AI67,"")</f>
        <v/>
      </c>
      <c r="U66" s="12" t="str">
        <f>IF('สุกร pivot สรุป'!AJ67&lt;&gt;"",'สุกร pivot สรุป'!AJ67,"")</f>
        <v/>
      </c>
    </row>
    <row r="67" spans="1:21">
      <c r="A67" s="9" t="str">
        <f>IF('สุกร pivot สรุป'!A68&lt;&gt;"",'สุกร pivot สรุป'!A68,"")</f>
        <v/>
      </c>
      <c r="B67" s="9" t="str">
        <f>IF('สุกร pivot สรุป'!B68&lt;&gt;"",'สุกร pivot สรุป'!B68,"")</f>
        <v/>
      </c>
      <c r="C67" s="12" t="str">
        <f>IF('สุกร pivot สรุป'!R68&lt;&gt;"",'สุกร pivot สรุป'!R68,"")</f>
        <v/>
      </c>
      <c r="D67" s="12" t="str">
        <f>IF('สุกร pivot สรุป'!S68&lt;&gt;"",'สุกร pivot สรุป'!S68,"")</f>
        <v/>
      </c>
      <c r="E67" s="12" t="str">
        <f>IF('สุกร pivot สรุป'!T68&lt;&gt;"",'สุกร pivot สรุป'!T68,"")</f>
        <v/>
      </c>
      <c r="F67" s="12" t="str">
        <f>IF('สุกร pivot สรุป'!U68&lt;&gt;"",'สุกร pivot สรุป'!U68,"")</f>
        <v/>
      </c>
      <c r="G67" s="12" t="str">
        <f>IF('สุกร pivot สรุป'!V68&lt;&gt;"",'สุกร pivot สรุป'!V68,"")</f>
        <v/>
      </c>
      <c r="H67" s="12" t="str">
        <f>IF('สุกร pivot สรุป'!W68&lt;&gt;"",'สุกร pivot สรุป'!W68,"")</f>
        <v/>
      </c>
      <c r="I67" s="12" t="str">
        <f>IF('สุกร pivot สรุป'!X68&lt;&gt;"",'สุกร pivot สรุป'!X68,"")</f>
        <v/>
      </c>
      <c r="J67" s="12" t="str">
        <f>IF('สุกร pivot สรุป'!Y68&lt;&gt;"",'สุกร pivot สรุป'!Y68,"")</f>
        <v/>
      </c>
      <c r="K67" s="12" t="str">
        <f>IF('สุกร pivot สรุป'!Z68&lt;&gt;"",'สุกร pivot สรุป'!Z68,"")</f>
        <v/>
      </c>
      <c r="L67" s="12" t="str">
        <f>IF('สุกร pivot สรุป'!AA68&lt;&gt;"",'สุกร pivot สรุป'!AA68,"")</f>
        <v/>
      </c>
      <c r="M67" s="12" t="str">
        <f>IF('สุกร pivot สรุป'!AB68&lt;&gt;"",'สุกร pivot สรุป'!AB68,"")</f>
        <v/>
      </c>
      <c r="N67" s="12" t="str">
        <f>IF('สุกร pivot สรุป'!AC68&lt;&gt;"",'สุกร pivot สรุป'!AC68,"")</f>
        <v/>
      </c>
      <c r="O67" s="12" t="str">
        <f>IF('สุกร pivot สรุป'!AD68&lt;&gt;"",'สุกร pivot สรุป'!AD68,"")</f>
        <v/>
      </c>
      <c r="P67" s="12" t="str">
        <f>IF('สุกร pivot สรุป'!AE68&lt;&gt;"",'สุกร pivot สรุป'!AE68,"")</f>
        <v/>
      </c>
      <c r="Q67" s="12" t="str">
        <f>IF('สุกร pivot สรุป'!AF68&lt;&gt;"",'สุกร pivot สรุป'!AF68,"")</f>
        <v/>
      </c>
      <c r="R67" s="12" t="str">
        <f>IF('สุกร pivot สรุป'!AG68&lt;&gt;"",'สุกร pivot สรุป'!AG68,"")</f>
        <v/>
      </c>
      <c r="S67" s="12" t="str">
        <f>IF('สุกร pivot สรุป'!AH68&lt;&gt;"",'สุกร pivot สรุป'!AH68,"")</f>
        <v/>
      </c>
      <c r="T67" s="12" t="str">
        <f>IF('สุกร pivot สรุป'!AI68&lt;&gt;"",'สุกร pivot สรุป'!AI68,"")</f>
        <v/>
      </c>
      <c r="U67" s="12" t="str">
        <f>IF('สุกร pivot สรุป'!AJ68&lt;&gt;"",'สุกร pivot สรุป'!AJ68,"")</f>
        <v/>
      </c>
    </row>
    <row r="68" spans="1:21">
      <c r="A68" s="9" t="str">
        <f>IF('สุกร pivot สรุป'!A69&lt;&gt;"",'สุกร pivot สรุป'!A69,"")</f>
        <v/>
      </c>
      <c r="B68" s="9" t="str">
        <f>IF('สุกร pivot สรุป'!B69&lt;&gt;"",'สุกร pivot สรุป'!B69,"")</f>
        <v/>
      </c>
      <c r="C68" s="12" t="str">
        <f>IF('สุกร pivot สรุป'!R69&lt;&gt;"",'สุกร pivot สรุป'!R69,"")</f>
        <v/>
      </c>
      <c r="D68" s="12" t="str">
        <f>IF('สุกร pivot สรุป'!S69&lt;&gt;"",'สุกร pivot สรุป'!S69,"")</f>
        <v/>
      </c>
      <c r="E68" s="12" t="str">
        <f>IF('สุกร pivot สรุป'!T69&lt;&gt;"",'สุกร pivot สรุป'!T69,"")</f>
        <v/>
      </c>
      <c r="F68" s="12" t="str">
        <f>IF('สุกร pivot สรุป'!U69&lt;&gt;"",'สุกร pivot สรุป'!U69,"")</f>
        <v/>
      </c>
      <c r="G68" s="12" t="str">
        <f>IF('สุกร pivot สรุป'!V69&lt;&gt;"",'สุกร pivot สรุป'!V69,"")</f>
        <v/>
      </c>
      <c r="H68" s="12" t="str">
        <f>IF('สุกร pivot สรุป'!W69&lt;&gt;"",'สุกร pivot สรุป'!W69,"")</f>
        <v/>
      </c>
      <c r="I68" s="12" t="str">
        <f>IF('สุกร pivot สรุป'!X69&lt;&gt;"",'สุกร pivot สรุป'!X69,"")</f>
        <v/>
      </c>
      <c r="J68" s="12" t="str">
        <f>IF('สุกร pivot สรุป'!Y69&lt;&gt;"",'สุกร pivot สรุป'!Y69,"")</f>
        <v/>
      </c>
      <c r="K68" s="12" t="str">
        <f>IF('สุกร pivot สรุป'!Z69&lt;&gt;"",'สุกร pivot สรุป'!Z69,"")</f>
        <v/>
      </c>
      <c r="L68" s="12" t="str">
        <f>IF('สุกร pivot สรุป'!AA69&lt;&gt;"",'สุกร pivot สรุป'!AA69,"")</f>
        <v/>
      </c>
      <c r="M68" s="12" t="str">
        <f>IF('สุกร pivot สรุป'!AB69&lt;&gt;"",'สุกร pivot สรุป'!AB69,"")</f>
        <v/>
      </c>
      <c r="N68" s="12" t="str">
        <f>IF('สุกร pivot สรุป'!AC69&lt;&gt;"",'สุกร pivot สรุป'!AC69,"")</f>
        <v/>
      </c>
      <c r="O68" s="12" t="str">
        <f>IF('สุกร pivot สรุป'!AD69&lt;&gt;"",'สุกร pivot สรุป'!AD69,"")</f>
        <v/>
      </c>
      <c r="P68" s="12" t="str">
        <f>IF('สุกร pivot สรุป'!AE69&lt;&gt;"",'สุกร pivot สรุป'!AE69,"")</f>
        <v/>
      </c>
      <c r="Q68" s="12" t="str">
        <f>IF('สุกร pivot สรุป'!AF69&lt;&gt;"",'สุกร pivot สรุป'!AF69,"")</f>
        <v/>
      </c>
      <c r="R68" s="12" t="str">
        <f>IF('สุกร pivot สรุป'!AG69&lt;&gt;"",'สุกร pivot สรุป'!AG69,"")</f>
        <v/>
      </c>
      <c r="S68" s="12" t="str">
        <f>IF('สุกร pivot สรุป'!AH69&lt;&gt;"",'สุกร pivot สรุป'!AH69,"")</f>
        <v/>
      </c>
      <c r="T68" s="12" t="str">
        <f>IF('สุกร pivot สรุป'!AI69&lt;&gt;"",'สุกร pivot สรุป'!AI69,"")</f>
        <v/>
      </c>
      <c r="U68" s="12" t="str">
        <f>IF('สุกร pivot สรุป'!AJ69&lt;&gt;"",'สุกร pivot สรุป'!AJ69,"")</f>
        <v/>
      </c>
    </row>
    <row r="69" spans="1:21">
      <c r="A69" s="9" t="str">
        <f>IF('สุกร pivot สรุป'!A70&lt;&gt;"",'สุกร pivot สรุป'!A70,"")</f>
        <v/>
      </c>
      <c r="B69" s="9" t="str">
        <f>IF('สุกร pivot สรุป'!B70&lt;&gt;"",'สุกร pivot สรุป'!B70,"")</f>
        <v/>
      </c>
      <c r="C69" s="12" t="str">
        <f>IF('สุกร pivot สรุป'!R70&lt;&gt;"",'สุกร pivot สรุป'!R70,"")</f>
        <v/>
      </c>
      <c r="D69" s="12" t="str">
        <f>IF('สุกร pivot สรุป'!S70&lt;&gt;"",'สุกร pivot สรุป'!S70,"")</f>
        <v/>
      </c>
      <c r="E69" s="12" t="str">
        <f>IF('สุกร pivot สรุป'!T70&lt;&gt;"",'สุกร pivot สรุป'!T70,"")</f>
        <v/>
      </c>
      <c r="F69" s="12" t="str">
        <f>IF('สุกร pivot สรุป'!U70&lt;&gt;"",'สุกร pivot สรุป'!U70,"")</f>
        <v/>
      </c>
      <c r="G69" s="12" t="str">
        <f>IF('สุกร pivot สรุป'!V70&lt;&gt;"",'สุกร pivot สรุป'!V70,"")</f>
        <v/>
      </c>
      <c r="H69" s="12" t="str">
        <f>IF('สุกร pivot สรุป'!W70&lt;&gt;"",'สุกร pivot สรุป'!W70,"")</f>
        <v/>
      </c>
      <c r="I69" s="12" t="str">
        <f>IF('สุกร pivot สรุป'!X70&lt;&gt;"",'สุกร pivot สรุป'!X70,"")</f>
        <v/>
      </c>
      <c r="J69" s="12" t="str">
        <f>IF('สุกร pivot สรุป'!Y70&lt;&gt;"",'สุกร pivot สรุป'!Y70,"")</f>
        <v/>
      </c>
      <c r="K69" s="12" t="str">
        <f>IF('สุกร pivot สรุป'!Z70&lt;&gt;"",'สุกร pivot สรุป'!Z70,"")</f>
        <v/>
      </c>
      <c r="L69" s="12" t="str">
        <f>IF('สุกร pivot สรุป'!AA70&lt;&gt;"",'สุกร pivot สรุป'!AA70,"")</f>
        <v/>
      </c>
      <c r="M69" s="12" t="str">
        <f>IF('สุกร pivot สรุป'!AB70&lt;&gt;"",'สุกร pivot สรุป'!AB70,"")</f>
        <v/>
      </c>
      <c r="N69" s="12" t="str">
        <f>IF('สุกร pivot สรุป'!AC70&lt;&gt;"",'สุกร pivot สรุป'!AC70,"")</f>
        <v/>
      </c>
      <c r="O69" s="12" t="str">
        <f>IF('สุกร pivot สรุป'!AD70&lt;&gt;"",'สุกร pivot สรุป'!AD70,"")</f>
        <v/>
      </c>
      <c r="P69" s="12" t="str">
        <f>IF('สุกร pivot สรุป'!AE70&lt;&gt;"",'สุกร pivot สรุป'!AE70,"")</f>
        <v/>
      </c>
      <c r="Q69" s="12" t="str">
        <f>IF('สุกร pivot สรุป'!AF70&lt;&gt;"",'สุกร pivot สรุป'!AF70,"")</f>
        <v/>
      </c>
      <c r="R69" s="12" t="str">
        <f>IF('สุกร pivot สรุป'!AG70&lt;&gt;"",'สุกร pivot สรุป'!AG70,"")</f>
        <v/>
      </c>
      <c r="S69" s="12" t="str">
        <f>IF('สุกร pivot สรุป'!AH70&lt;&gt;"",'สุกร pivot สรุป'!AH70,"")</f>
        <v/>
      </c>
      <c r="T69" s="12" t="str">
        <f>IF('สุกร pivot สรุป'!AI70&lt;&gt;"",'สุกร pivot สรุป'!AI70,"")</f>
        <v/>
      </c>
      <c r="U69" s="12" t="str">
        <f>IF('สุกร pivot สรุป'!AJ70&lt;&gt;"",'สุกร pivot สรุป'!AJ70,"")</f>
        <v/>
      </c>
    </row>
    <row r="70" spans="1:21">
      <c r="A70" s="9" t="str">
        <f>IF('สุกร pivot สรุป'!A71&lt;&gt;"",'สุกร pivot สรุป'!A71,"")</f>
        <v/>
      </c>
      <c r="B70" s="9" t="str">
        <f>IF('สุกร pivot สรุป'!B71&lt;&gt;"",'สุกร pivot สรุป'!B71,"")</f>
        <v/>
      </c>
      <c r="C70" s="12" t="str">
        <f>IF('สุกร pivot สรุป'!R71&lt;&gt;"",'สุกร pivot สรุป'!R71,"")</f>
        <v/>
      </c>
      <c r="D70" s="12" t="str">
        <f>IF('สุกร pivot สรุป'!S71&lt;&gt;"",'สุกร pivot สรุป'!S71,"")</f>
        <v/>
      </c>
      <c r="E70" s="12" t="str">
        <f>IF('สุกร pivot สรุป'!T71&lt;&gt;"",'สุกร pivot สรุป'!T71,"")</f>
        <v/>
      </c>
      <c r="F70" s="12" t="str">
        <f>IF('สุกร pivot สรุป'!U71&lt;&gt;"",'สุกร pivot สรุป'!U71,"")</f>
        <v/>
      </c>
      <c r="G70" s="12" t="str">
        <f>IF('สุกร pivot สรุป'!V71&lt;&gt;"",'สุกร pivot สรุป'!V71,"")</f>
        <v/>
      </c>
      <c r="H70" s="12" t="str">
        <f>IF('สุกร pivot สรุป'!W71&lt;&gt;"",'สุกร pivot สรุป'!W71,"")</f>
        <v/>
      </c>
      <c r="I70" s="12" t="str">
        <f>IF('สุกร pivot สรุป'!X71&lt;&gt;"",'สุกร pivot สรุป'!X71,"")</f>
        <v/>
      </c>
      <c r="J70" s="12" t="str">
        <f>IF('สุกร pivot สรุป'!Y71&lt;&gt;"",'สุกร pivot สรุป'!Y71,"")</f>
        <v/>
      </c>
      <c r="K70" s="12" t="str">
        <f>IF('สุกร pivot สรุป'!Z71&lt;&gt;"",'สุกร pivot สรุป'!Z71,"")</f>
        <v/>
      </c>
      <c r="L70" s="12" t="str">
        <f>IF('สุกร pivot สรุป'!AA71&lt;&gt;"",'สุกร pivot สรุป'!AA71,"")</f>
        <v/>
      </c>
      <c r="M70" s="12" t="str">
        <f>IF('สุกร pivot สรุป'!AB71&lt;&gt;"",'สุกร pivot สรุป'!AB71,"")</f>
        <v/>
      </c>
      <c r="N70" s="12" t="str">
        <f>IF('สุกร pivot สรุป'!AC71&lt;&gt;"",'สุกร pivot สรุป'!AC71,"")</f>
        <v/>
      </c>
      <c r="O70" s="12" t="str">
        <f>IF('สุกร pivot สรุป'!AD71&lt;&gt;"",'สุกร pivot สรุป'!AD71,"")</f>
        <v/>
      </c>
      <c r="P70" s="12" t="str">
        <f>IF('สุกร pivot สรุป'!AE71&lt;&gt;"",'สุกร pivot สรุป'!AE71,"")</f>
        <v/>
      </c>
      <c r="Q70" s="12" t="str">
        <f>IF('สุกร pivot สรุป'!AF71&lt;&gt;"",'สุกร pivot สรุป'!AF71,"")</f>
        <v/>
      </c>
      <c r="R70" s="12" t="str">
        <f>IF('สุกร pivot สรุป'!AG71&lt;&gt;"",'สุกร pivot สรุป'!AG71,"")</f>
        <v/>
      </c>
      <c r="S70" s="12" t="str">
        <f>IF('สุกร pivot สรุป'!AH71&lt;&gt;"",'สุกร pivot สรุป'!AH71,"")</f>
        <v/>
      </c>
      <c r="T70" s="12" t="str">
        <f>IF('สุกร pivot สรุป'!AI71&lt;&gt;"",'สุกร pivot สรุป'!AI71,"")</f>
        <v/>
      </c>
      <c r="U70" s="12" t="str">
        <f>IF('สุกร pivot สรุป'!AJ71&lt;&gt;"",'สุกร pivot สรุป'!AJ71,"")</f>
        <v/>
      </c>
    </row>
    <row r="71" spans="1:21">
      <c r="A71" s="9" t="str">
        <f>IF('สุกร pivot สรุป'!A72&lt;&gt;"",'สุกร pivot สรุป'!A72,"")</f>
        <v/>
      </c>
      <c r="B71" s="9" t="str">
        <f>IF('สุกร pivot สรุป'!B72&lt;&gt;"",'สุกร pivot สรุป'!B72,"")</f>
        <v/>
      </c>
      <c r="C71" s="12" t="str">
        <f>IF('สุกร pivot สรุป'!R72&lt;&gt;"",'สุกร pivot สรุป'!R72,"")</f>
        <v/>
      </c>
      <c r="D71" s="12" t="str">
        <f>IF('สุกร pivot สรุป'!S72&lt;&gt;"",'สุกร pivot สรุป'!S72,"")</f>
        <v/>
      </c>
      <c r="E71" s="12" t="str">
        <f>IF('สุกร pivot สรุป'!T72&lt;&gt;"",'สุกร pivot สรุป'!T72,"")</f>
        <v/>
      </c>
      <c r="F71" s="12" t="str">
        <f>IF('สุกร pivot สรุป'!U72&lt;&gt;"",'สุกร pivot สรุป'!U72,"")</f>
        <v/>
      </c>
      <c r="G71" s="12" t="str">
        <f>IF('สุกร pivot สรุป'!V72&lt;&gt;"",'สุกร pivot สรุป'!V72,"")</f>
        <v/>
      </c>
      <c r="H71" s="12" t="str">
        <f>IF('สุกร pivot สรุป'!W72&lt;&gt;"",'สุกร pivot สรุป'!W72,"")</f>
        <v/>
      </c>
      <c r="I71" s="12" t="str">
        <f>IF('สุกร pivot สรุป'!X72&lt;&gt;"",'สุกร pivot สรุป'!X72,"")</f>
        <v/>
      </c>
      <c r="J71" s="12" t="str">
        <f>IF('สุกร pivot สรุป'!Y72&lt;&gt;"",'สุกร pivot สรุป'!Y72,"")</f>
        <v/>
      </c>
      <c r="K71" s="12" t="str">
        <f>IF('สุกร pivot สรุป'!Z72&lt;&gt;"",'สุกร pivot สรุป'!Z72,"")</f>
        <v/>
      </c>
      <c r="L71" s="12" t="str">
        <f>IF('สุกร pivot สรุป'!AA72&lt;&gt;"",'สุกร pivot สรุป'!AA72,"")</f>
        <v/>
      </c>
      <c r="M71" s="12" t="str">
        <f>IF('สุกร pivot สรุป'!AB72&lt;&gt;"",'สุกร pivot สรุป'!AB72,"")</f>
        <v/>
      </c>
      <c r="N71" s="12" t="str">
        <f>IF('สุกร pivot สรุป'!AC72&lt;&gt;"",'สุกร pivot สรุป'!AC72,"")</f>
        <v/>
      </c>
      <c r="O71" s="12" t="str">
        <f>IF('สุกร pivot สรุป'!AD72&lt;&gt;"",'สุกร pivot สรุป'!AD72,"")</f>
        <v/>
      </c>
      <c r="P71" s="12" t="str">
        <f>IF('สุกร pivot สรุป'!AE72&lt;&gt;"",'สุกร pivot สรุป'!AE72,"")</f>
        <v/>
      </c>
      <c r="Q71" s="12" t="str">
        <f>IF('สุกร pivot สรุป'!AF72&lt;&gt;"",'สุกร pivot สรุป'!AF72,"")</f>
        <v/>
      </c>
      <c r="R71" s="12" t="str">
        <f>IF('สุกร pivot สรุป'!AG72&lt;&gt;"",'สุกร pivot สรุป'!AG72,"")</f>
        <v/>
      </c>
      <c r="S71" s="12" t="str">
        <f>IF('สุกร pivot สรุป'!AH72&lt;&gt;"",'สุกร pivot สรุป'!AH72,"")</f>
        <v/>
      </c>
      <c r="T71" s="12" t="str">
        <f>IF('สุกร pivot สรุป'!AI72&lt;&gt;"",'สุกร pivot สรุป'!AI72,"")</f>
        <v/>
      </c>
      <c r="U71" s="12" t="str">
        <f>IF('สุกร pivot สรุป'!AJ72&lt;&gt;"",'สุกร pivot สรุป'!AJ72,"")</f>
        <v/>
      </c>
    </row>
    <row r="72" spans="1:21">
      <c r="A72" s="9" t="str">
        <f>IF('สุกร pivot สรุป'!A73&lt;&gt;"",'สุกร pivot สรุป'!A73,"")</f>
        <v/>
      </c>
      <c r="B72" s="9" t="str">
        <f>IF('สุกร pivot สรุป'!B73&lt;&gt;"",'สุกร pivot สรุป'!B73,"")</f>
        <v/>
      </c>
      <c r="C72" s="12" t="str">
        <f>IF('สุกร pivot สรุป'!R73&lt;&gt;"",'สุกร pivot สรุป'!R73,"")</f>
        <v/>
      </c>
      <c r="D72" s="12" t="str">
        <f>IF('สุกร pivot สรุป'!S73&lt;&gt;"",'สุกร pivot สรุป'!S73,"")</f>
        <v/>
      </c>
      <c r="E72" s="12" t="str">
        <f>IF('สุกร pivot สรุป'!T73&lt;&gt;"",'สุกร pivot สรุป'!T73,"")</f>
        <v/>
      </c>
      <c r="F72" s="12" t="str">
        <f>IF('สุกร pivot สรุป'!U73&lt;&gt;"",'สุกร pivot สรุป'!U73,"")</f>
        <v/>
      </c>
      <c r="G72" s="12" t="str">
        <f>IF('สุกร pivot สรุป'!V73&lt;&gt;"",'สุกร pivot สรุป'!V73,"")</f>
        <v/>
      </c>
      <c r="H72" s="12" t="str">
        <f>IF('สุกร pivot สรุป'!W73&lt;&gt;"",'สุกร pivot สรุป'!W73,"")</f>
        <v/>
      </c>
      <c r="I72" s="12" t="str">
        <f>IF('สุกร pivot สรุป'!X73&lt;&gt;"",'สุกร pivot สรุป'!X73,"")</f>
        <v/>
      </c>
      <c r="J72" s="12" t="str">
        <f>IF('สุกร pivot สรุป'!Y73&lt;&gt;"",'สุกร pivot สรุป'!Y73,"")</f>
        <v/>
      </c>
      <c r="K72" s="12" t="str">
        <f>IF('สุกร pivot สรุป'!Z73&lt;&gt;"",'สุกร pivot สรุป'!Z73,"")</f>
        <v/>
      </c>
      <c r="L72" s="12" t="str">
        <f>IF('สุกร pivot สรุป'!AA73&lt;&gt;"",'สุกร pivot สรุป'!AA73,"")</f>
        <v/>
      </c>
      <c r="M72" s="12" t="str">
        <f>IF('สุกร pivot สรุป'!AB73&lt;&gt;"",'สุกร pivot สรุป'!AB73,"")</f>
        <v/>
      </c>
      <c r="N72" s="12" t="str">
        <f>IF('สุกร pivot สรุป'!AC73&lt;&gt;"",'สุกร pivot สรุป'!AC73,"")</f>
        <v/>
      </c>
      <c r="O72" s="12" t="str">
        <f>IF('สุกร pivot สรุป'!AD73&lt;&gt;"",'สุกร pivot สรุป'!AD73,"")</f>
        <v/>
      </c>
      <c r="P72" s="12" t="str">
        <f>IF('สุกร pivot สรุป'!AE73&lt;&gt;"",'สุกร pivot สรุป'!AE73,"")</f>
        <v/>
      </c>
      <c r="Q72" s="12" t="str">
        <f>IF('สุกร pivot สรุป'!AF73&lt;&gt;"",'สุกร pivot สรุป'!AF73,"")</f>
        <v/>
      </c>
      <c r="R72" s="12" t="str">
        <f>IF('สุกร pivot สรุป'!AG73&lt;&gt;"",'สุกร pivot สรุป'!AG73,"")</f>
        <v/>
      </c>
      <c r="S72" s="12" t="str">
        <f>IF('สุกร pivot สรุป'!AH73&lt;&gt;"",'สุกร pivot สรุป'!AH73,"")</f>
        <v/>
      </c>
      <c r="T72" s="12" t="str">
        <f>IF('สุกร pivot สรุป'!AI73&lt;&gt;"",'สุกร pivot สรุป'!AI73,"")</f>
        <v/>
      </c>
      <c r="U72" s="12" t="str">
        <f>IF('สุกร pivot สรุป'!AJ73&lt;&gt;"",'สุกร pivot สรุป'!AJ73,"")</f>
        <v/>
      </c>
    </row>
    <row r="73" spans="1:21">
      <c r="A73" s="9" t="str">
        <f>IF('สุกร pivot สรุป'!A74&lt;&gt;"",'สุกร pivot สรุป'!A74,"")</f>
        <v/>
      </c>
      <c r="B73" s="9" t="str">
        <f>IF('สุกร pivot สรุป'!B74&lt;&gt;"",'สุกร pivot สรุป'!B74,"")</f>
        <v/>
      </c>
      <c r="C73" s="12" t="str">
        <f>IF('สุกร pivot สรุป'!R74&lt;&gt;"",'สุกร pivot สรุป'!R74,"")</f>
        <v/>
      </c>
      <c r="D73" s="12" t="str">
        <f>IF('สุกร pivot สรุป'!S74&lt;&gt;"",'สุกร pivot สรุป'!S74,"")</f>
        <v/>
      </c>
      <c r="E73" s="12" t="str">
        <f>IF('สุกร pivot สรุป'!T74&lt;&gt;"",'สุกร pivot สรุป'!T74,"")</f>
        <v/>
      </c>
      <c r="F73" s="12" t="str">
        <f>IF('สุกร pivot สรุป'!U74&lt;&gt;"",'สุกร pivot สรุป'!U74,"")</f>
        <v/>
      </c>
      <c r="G73" s="12" t="str">
        <f>IF('สุกร pivot สรุป'!V74&lt;&gt;"",'สุกร pivot สรุป'!V74,"")</f>
        <v/>
      </c>
      <c r="H73" s="12" t="str">
        <f>IF('สุกร pivot สรุป'!W74&lt;&gt;"",'สุกร pivot สรุป'!W74,"")</f>
        <v/>
      </c>
      <c r="I73" s="12" t="str">
        <f>IF('สุกร pivot สรุป'!X74&lt;&gt;"",'สุกร pivot สรุป'!X74,"")</f>
        <v/>
      </c>
      <c r="J73" s="12" t="str">
        <f>IF('สุกร pivot สรุป'!Y74&lt;&gt;"",'สุกร pivot สรุป'!Y74,"")</f>
        <v/>
      </c>
      <c r="K73" s="12" t="str">
        <f>IF('สุกร pivot สรุป'!Z74&lt;&gt;"",'สุกร pivot สรุป'!Z74,"")</f>
        <v/>
      </c>
      <c r="L73" s="12" t="str">
        <f>IF('สุกร pivot สรุป'!AA74&lt;&gt;"",'สุกร pivot สรุป'!AA74,"")</f>
        <v/>
      </c>
      <c r="M73" s="12" t="str">
        <f>IF('สุกร pivot สรุป'!AB74&lt;&gt;"",'สุกร pivot สรุป'!AB74,"")</f>
        <v/>
      </c>
      <c r="N73" s="12" t="str">
        <f>IF('สุกร pivot สรุป'!AC74&lt;&gt;"",'สุกร pivot สรุป'!AC74,"")</f>
        <v/>
      </c>
      <c r="O73" s="12" t="str">
        <f>IF('สุกร pivot สรุป'!AD74&lt;&gt;"",'สุกร pivot สรุป'!AD74,"")</f>
        <v/>
      </c>
      <c r="P73" s="12" t="str">
        <f>IF('สุกร pivot สรุป'!AE74&lt;&gt;"",'สุกร pivot สรุป'!AE74,"")</f>
        <v/>
      </c>
      <c r="Q73" s="12" t="str">
        <f>IF('สุกร pivot สรุป'!AF74&lt;&gt;"",'สุกร pivot สรุป'!AF74,"")</f>
        <v/>
      </c>
      <c r="R73" s="12" t="str">
        <f>IF('สุกร pivot สรุป'!AG74&lt;&gt;"",'สุกร pivot สรุป'!AG74,"")</f>
        <v/>
      </c>
      <c r="S73" s="12" t="str">
        <f>IF('สุกร pivot สรุป'!AH74&lt;&gt;"",'สุกร pivot สรุป'!AH74,"")</f>
        <v/>
      </c>
      <c r="T73" s="12" t="str">
        <f>IF('สุกร pivot สรุป'!AI74&lt;&gt;"",'สุกร pivot สรุป'!AI74,"")</f>
        <v/>
      </c>
      <c r="U73" s="12" t="str">
        <f>IF('สุกร pivot สรุป'!AJ74&lt;&gt;"",'สุกร pivot สรุป'!AJ74,"")</f>
        <v/>
      </c>
    </row>
    <row r="74" spans="1:21">
      <c r="A74" s="9" t="str">
        <f>IF('สุกร pivot สรุป'!A75&lt;&gt;"",'สุกร pivot สรุป'!A75,"")</f>
        <v/>
      </c>
      <c r="B74" s="9" t="str">
        <f>IF('สุกร pivot สรุป'!B75&lt;&gt;"",'สุกร pivot สรุป'!B75,"")</f>
        <v/>
      </c>
      <c r="C74" s="12" t="str">
        <f>IF('สุกร pivot สรุป'!R75&lt;&gt;"",'สุกร pivot สรุป'!R75,"")</f>
        <v/>
      </c>
      <c r="D74" s="12" t="str">
        <f>IF('สุกร pivot สรุป'!S75&lt;&gt;"",'สุกร pivot สรุป'!S75,"")</f>
        <v/>
      </c>
      <c r="E74" s="12" t="str">
        <f>IF('สุกร pivot สรุป'!T75&lt;&gt;"",'สุกร pivot สรุป'!T75,"")</f>
        <v/>
      </c>
      <c r="F74" s="12" t="str">
        <f>IF('สุกร pivot สรุป'!U75&lt;&gt;"",'สุกร pivot สรุป'!U75,"")</f>
        <v/>
      </c>
      <c r="G74" s="12" t="str">
        <f>IF('สุกร pivot สรุป'!V75&lt;&gt;"",'สุกร pivot สรุป'!V75,"")</f>
        <v/>
      </c>
      <c r="H74" s="12" t="str">
        <f>IF('สุกร pivot สรุป'!W75&lt;&gt;"",'สุกร pivot สรุป'!W75,"")</f>
        <v/>
      </c>
      <c r="I74" s="12" t="str">
        <f>IF('สุกร pivot สรุป'!X75&lt;&gt;"",'สุกร pivot สรุป'!X75,"")</f>
        <v/>
      </c>
      <c r="J74" s="12" t="str">
        <f>IF('สุกร pivot สรุป'!Y75&lt;&gt;"",'สุกร pivot สรุป'!Y75,"")</f>
        <v/>
      </c>
      <c r="K74" s="12" t="str">
        <f>IF('สุกร pivot สรุป'!Z75&lt;&gt;"",'สุกร pivot สรุป'!Z75,"")</f>
        <v/>
      </c>
      <c r="L74" s="12" t="str">
        <f>IF('สุกร pivot สรุป'!AA75&lt;&gt;"",'สุกร pivot สรุป'!AA75,"")</f>
        <v/>
      </c>
      <c r="M74" s="12" t="str">
        <f>IF('สุกร pivot สรุป'!AB75&lt;&gt;"",'สุกร pivot สรุป'!AB75,"")</f>
        <v/>
      </c>
      <c r="N74" s="12" t="str">
        <f>IF('สุกร pivot สรุป'!AC75&lt;&gt;"",'สุกร pivot สรุป'!AC75,"")</f>
        <v/>
      </c>
      <c r="O74" s="12" t="str">
        <f>IF('สุกร pivot สรุป'!AD75&lt;&gt;"",'สุกร pivot สรุป'!AD75,"")</f>
        <v/>
      </c>
      <c r="P74" s="12" t="str">
        <f>IF('สุกร pivot สรุป'!AE75&lt;&gt;"",'สุกร pivot สรุป'!AE75,"")</f>
        <v/>
      </c>
      <c r="Q74" s="12" t="str">
        <f>IF('สุกร pivot สรุป'!AF75&lt;&gt;"",'สุกร pivot สรุป'!AF75,"")</f>
        <v/>
      </c>
      <c r="R74" s="12" t="str">
        <f>IF('สุกร pivot สรุป'!AG75&lt;&gt;"",'สุกร pivot สรุป'!AG75,"")</f>
        <v/>
      </c>
      <c r="S74" s="12" t="str">
        <f>IF('สุกร pivot สรุป'!AH75&lt;&gt;"",'สุกร pivot สรุป'!AH75,"")</f>
        <v/>
      </c>
      <c r="T74" s="12" t="str">
        <f>IF('สุกร pivot สรุป'!AI75&lt;&gt;"",'สุกร pivot สรุป'!AI75,"")</f>
        <v/>
      </c>
      <c r="U74" s="12" t="str">
        <f>IF('สุกร pivot สรุป'!AJ75&lt;&gt;"",'สุกร pivot สรุป'!AJ75,"")</f>
        <v/>
      </c>
    </row>
    <row r="75" spans="1:21">
      <c r="A75" s="9" t="str">
        <f>IF('สุกร pivot สรุป'!A76&lt;&gt;"",'สุกร pivot สรุป'!A76,"")</f>
        <v/>
      </c>
      <c r="B75" s="9" t="str">
        <f>IF('สุกร pivot สรุป'!B76&lt;&gt;"",'สุกร pivot สรุป'!B76,"")</f>
        <v/>
      </c>
      <c r="C75" s="12" t="str">
        <f>IF('สุกร pivot สรุป'!R76&lt;&gt;"",'สุกร pivot สรุป'!R76,"")</f>
        <v/>
      </c>
      <c r="D75" s="12" t="str">
        <f>IF('สุกร pivot สรุป'!S76&lt;&gt;"",'สุกร pivot สรุป'!S76,"")</f>
        <v/>
      </c>
      <c r="E75" s="12" t="str">
        <f>IF('สุกร pivot สรุป'!T76&lt;&gt;"",'สุกร pivot สรุป'!T76,"")</f>
        <v/>
      </c>
      <c r="F75" s="12" t="str">
        <f>IF('สุกร pivot สรุป'!U76&lt;&gt;"",'สุกร pivot สรุป'!U76,"")</f>
        <v/>
      </c>
      <c r="G75" s="12" t="str">
        <f>IF('สุกร pivot สรุป'!V76&lt;&gt;"",'สุกร pivot สรุป'!V76,"")</f>
        <v/>
      </c>
      <c r="H75" s="12" t="str">
        <f>IF('สุกร pivot สรุป'!W76&lt;&gt;"",'สุกร pivot สรุป'!W76,"")</f>
        <v/>
      </c>
      <c r="I75" s="12" t="str">
        <f>IF('สุกร pivot สรุป'!X76&lt;&gt;"",'สุกร pivot สรุป'!X76,"")</f>
        <v/>
      </c>
      <c r="J75" s="12" t="str">
        <f>IF('สุกร pivot สรุป'!Y76&lt;&gt;"",'สุกร pivot สรุป'!Y76,"")</f>
        <v/>
      </c>
      <c r="K75" s="12" t="str">
        <f>IF('สุกร pivot สรุป'!Z76&lt;&gt;"",'สุกร pivot สรุป'!Z76,"")</f>
        <v/>
      </c>
      <c r="L75" s="12" t="str">
        <f>IF('สุกร pivot สรุป'!AA76&lt;&gt;"",'สุกร pivot สรุป'!AA76,"")</f>
        <v/>
      </c>
      <c r="M75" s="12" t="str">
        <f>IF('สุกร pivot สรุป'!AB76&lt;&gt;"",'สุกร pivot สรุป'!AB76,"")</f>
        <v/>
      </c>
      <c r="N75" s="12" t="str">
        <f>IF('สุกร pivot สรุป'!AC76&lt;&gt;"",'สุกร pivot สรุป'!AC76,"")</f>
        <v/>
      </c>
      <c r="O75" s="12" t="str">
        <f>IF('สุกร pivot สรุป'!AD76&lt;&gt;"",'สุกร pivot สรุป'!AD76,"")</f>
        <v/>
      </c>
      <c r="P75" s="12" t="str">
        <f>IF('สุกร pivot สรุป'!AE76&lt;&gt;"",'สุกร pivot สรุป'!AE76,"")</f>
        <v/>
      </c>
      <c r="Q75" s="12" t="str">
        <f>IF('สุกร pivot สรุป'!AF76&lt;&gt;"",'สุกร pivot สรุป'!AF76,"")</f>
        <v/>
      </c>
      <c r="R75" s="12" t="str">
        <f>IF('สุกร pivot สรุป'!AG76&lt;&gt;"",'สุกร pivot สรุป'!AG76,"")</f>
        <v/>
      </c>
      <c r="S75" s="12" t="str">
        <f>IF('สุกร pivot สรุป'!AH76&lt;&gt;"",'สุกร pivot สรุป'!AH76,"")</f>
        <v/>
      </c>
      <c r="T75" s="12" t="str">
        <f>IF('สุกร pivot สรุป'!AI76&lt;&gt;"",'สุกร pivot สรุป'!AI76,"")</f>
        <v/>
      </c>
      <c r="U75" s="12" t="str">
        <f>IF('สุกร pivot สรุป'!AJ76&lt;&gt;"",'สุกร pivot สรุป'!AJ76,"")</f>
        <v/>
      </c>
    </row>
    <row r="76" spans="1:21">
      <c r="A76" s="9" t="str">
        <f>IF('สุกร pivot สรุป'!A77&lt;&gt;"",'สุกร pivot สรุป'!A77,"")</f>
        <v/>
      </c>
      <c r="B76" s="9" t="str">
        <f>IF('สุกร pivot สรุป'!B77&lt;&gt;"",'สุกร pivot สรุป'!B77,"")</f>
        <v/>
      </c>
      <c r="C76" s="12" t="str">
        <f>IF('สุกร pivot สรุป'!R77&lt;&gt;"",'สุกร pivot สรุป'!R77,"")</f>
        <v/>
      </c>
      <c r="D76" s="12" t="str">
        <f>IF('สุกร pivot สรุป'!S77&lt;&gt;"",'สุกร pivot สรุป'!S77,"")</f>
        <v/>
      </c>
      <c r="E76" s="12" t="str">
        <f>IF('สุกร pivot สรุป'!T77&lt;&gt;"",'สุกร pivot สรุป'!T77,"")</f>
        <v/>
      </c>
      <c r="F76" s="12" t="str">
        <f>IF('สุกร pivot สรุป'!U77&lt;&gt;"",'สุกร pivot สรุป'!U77,"")</f>
        <v/>
      </c>
      <c r="G76" s="12" t="str">
        <f>IF('สุกร pivot สรุป'!V77&lt;&gt;"",'สุกร pivot สรุป'!V77,"")</f>
        <v/>
      </c>
      <c r="H76" s="12" t="str">
        <f>IF('สุกร pivot สรุป'!W77&lt;&gt;"",'สุกร pivot สรุป'!W77,"")</f>
        <v/>
      </c>
      <c r="I76" s="12" t="str">
        <f>IF('สุกร pivot สรุป'!X77&lt;&gt;"",'สุกร pivot สรุป'!X77,"")</f>
        <v/>
      </c>
      <c r="J76" s="12" t="str">
        <f>IF('สุกร pivot สรุป'!Y77&lt;&gt;"",'สุกร pivot สรุป'!Y77,"")</f>
        <v/>
      </c>
      <c r="K76" s="12" t="str">
        <f>IF('สุกร pivot สรุป'!Z77&lt;&gt;"",'สุกร pivot สรุป'!Z77,"")</f>
        <v/>
      </c>
      <c r="L76" s="12" t="str">
        <f>IF('สุกร pivot สรุป'!AA77&lt;&gt;"",'สุกร pivot สรุป'!AA77,"")</f>
        <v/>
      </c>
      <c r="M76" s="12" t="str">
        <f>IF('สุกร pivot สรุป'!AB77&lt;&gt;"",'สุกร pivot สรุป'!AB77,"")</f>
        <v/>
      </c>
      <c r="N76" s="12" t="str">
        <f>IF('สุกร pivot สรุป'!AC77&lt;&gt;"",'สุกร pivot สรุป'!AC77,"")</f>
        <v/>
      </c>
      <c r="O76" s="12" t="str">
        <f>IF('สุกร pivot สรุป'!AD77&lt;&gt;"",'สุกร pivot สรุป'!AD77,"")</f>
        <v/>
      </c>
      <c r="P76" s="12" t="str">
        <f>IF('สุกร pivot สรุป'!AE77&lt;&gt;"",'สุกร pivot สรุป'!AE77,"")</f>
        <v/>
      </c>
      <c r="Q76" s="12" t="str">
        <f>IF('สุกร pivot สรุป'!AF77&lt;&gt;"",'สุกร pivot สรุป'!AF77,"")</f>
        <v/>
      </c>
      <c r="R76" s="12" t="str">
        <f>IF('สุกร pivot สรุป'!AG77&lt;&gt;"",'สุกร pivot สรุป'!AG77,"")</f>
        <v/>
      </c>
      <c r="S76" s="12" t="str">
        <f>IF('สุกร pivot สรุป'!AH77&lt;&gt;"",'สุกร pivot สรุป'!AH77,"")</f>
        <v/>
      </c>
      <c r="T76" s="12" t="str">
        <f>IF('สุกร pivot สรุป'!AI77&lt;&gt;"",'สุกร pivot สรุป'!AI77,"")</f>
        <v/>
      </c>
      <c r="U76" s="12" t="str">
        <f>IF('สุกร pivot สรุป'!AJ77&lt;&gt;"",'สุกร pivot สรุป'!AJ77,"")</f>
        <v/>
      </c>
    </row>
    <row r="77" spans="1:21">
      <c r="A77" s="9" t="str">
        <f>IF('สุกร pivot สรุป'!A78&lt;&gt;"",'สุกร pivot สรุป'!A78,"")</f>
        <v/>
      </c>
      <c r="B77" s="9" t="str">
        <f>IF('สุกร pivot สรุป'!B78&lt;&gt;"",'สุกร pivot สรุป'!B78,"")</f>
        <v/>
      </c>
      <c r="C77" s="12" t="str">
        <f>IF('สุกร pivot สรุป'!R78&lt;&gt;"",'สุกร pivot สรุป'!R78,"")</f>
        <v/>
      </c>
      <c r="D77" s="12" t="str">
        <f>IF('สุกร pivot สรุป'!S78&lt;&gt;"",'สุกร pivot สรุป'!S78,"")</f>
        <v/>
      </c>
      <c r="E77" s="12" t="str">
        <f>IF('สุกร pivot สรุป'!T78&lt;&gt;"",'สุกร pivot สรุป'!T78,"")</f>
        <v/>
      </c>
      <c r="F77" s="12" t="str">
        <f>IF('สุกร pivot สรุป'!U78&lt;&gt;"",'สุกร pivot สรุป'!U78,"")</f>
        <v/>
      </c>
      <c r="G77" s="12" t="str">
        <f>IF('สุกร pivot สรุป'!V78&lt;&gt;"",'สุกร pivot สรุป'!V78,"")</f>
        <v/>
      </c>
      <c r="H77" s="12" t="str">
        <f>IF('สุกร pivot สรุป'!W78&lt;&gt;"",'สุกร pivot สรุป'!W78,"")</f>
        <v/>
      </c>
      <c r="I77" s="12" t="str">
        <f>IF('สุกร pivot สรุป'!X78&lt;&gt;"",'สุกร pivot สรุป'!X78,"")</f>
        <v/>
      </c>
      <c r="J77" s="12" t="str">
        <f>IF('สุกร pivot สรุป'!Y78&lt;&gt;"",'สุกร pivot สรุป'!Y78,"")</f>
        <v/>
      </c>
      <c r="K77" s="12" t="str">
        <f>IF('สุกร pivot สรุป'!Z78&lt;&gt;"",'สุกร pivot สรุป'!Z78,"")</f>
        <v/>
      </c>
      <c r="L77" s="12" t="str">
        <f>IF('สุกร pivot สรุป'!AA78&lt;&gt;"",'สุกร pivot สรุป'!AA78,"")</f>
        <v/>
      </c>
      <c r="M77" s="12" t="str">
        <f>IF('สุกร pivot สรุป'!AB78&lt;&gt;"",'สุกร pivot สรุป'!AB78,"")</f>
        <v/>
      </c>
      <c r="N77" s="12" t="str">
        <f>IF('สุกร pivot สรุป'!AC78&lt;&gt;"",'สุกร pivot สรุป'!AC78,"")</f>
        <v/>
      </c>
      <c r="O77" s="12" t="str">
        <f>IF('สุกร pivot สรุป'!AD78&lt;&gt;"",'สุกร pivot สรุป'!AD78,"")</f>
        <v/>
      </c>
      <c r="P77" s="12" t="str">
        <f>IF('สุกร pivot สรุป'!AE78&lt;&gt;"",'สุกร pivot สรุป'!AE78,"")</f>
        <v/>
      </c>
      <c r="Q77" s="12" t="str">
        <f>IF('สุกร pivot สรุป'!AF78&lt;&gt;"",'สุกร pivot สรุป'!AF78,"")</f>
        <v/>
      </c>
      <c r="R77" s="12" t="str">
        <f>IF('สุกร pivot สรุป'!AG78&lt;&gt;"",'สุกร pivot สรุป'!AG78,"")</f>
        <v/>
      </c>
      <c r="S77" s="12" t="str">
        <f>IF('สุกร pivot สรุป'!AH78&lt;&gt;"",'สุกร pivot สรุป'!AH78,"")</f>
        <v/>
      </c>
      <c r="T77" s="12" t="str">
        <f>IF('สุกร pivot สรุป'!AI78&lt;&gt;"",'สุกร pivot สรุป'!AI78,"")</f>
        <v/>
      </c>
      <c r="U77" s="12" t="str">
        <f>IF('สุกร pivot สรุป'!AJ78&lt;&gt;"",'สุกร pivot สรุป'!AJ78,"")</f>
        <v/>
      </c>
    </row>
    <row r="78" spans="1:21">
      <c r="A78" s="9" t="str">
        <f>IF('สุกร pivot สรุป'!A79&lt;&gt;"",'สุกร pivot สรุป'!A79,"")</f>
        <v/>
      </c>
      <c r="B78" s="9" t="str">
        <f>IF('สุกร pivot สรุป'!B79&lt;&gt;"",'สุกร pivot สรุป'!B79,"")</f>
        <v/>
      </c>
      <c r="C78" s="12" t="str">
        <f>IF('สุกร pivot สรุป'!R79&lt;&gt;"",'สุกร pivot สรุป'!R79,"")</f>
        <v/>
      </c>
      <c r="D78" s="12" t="str">
        <f>IF('สุกร pivot สรุป'!S79&lt;&gt;"",'สุกร pivot สรุป'!S79,"")</f>
        <v/>
      </c>
      <c r="E78" s="12" t="str">
        <f>IF('สุกร pivot สรุป'!T79&lt;&gt;"",'สุกร pivot สรุป'!T79,"")</f>
        <v/>
      </c>
      <c r="F78" s="12" t="str">
        <f>IF('สุกร pivot สรุป'!U79&lt;&gt;"",'สุกร pivot สรุป'!U79,"")</f>
        <v/>
      </c>
      <c r="G78" s="12" t="str">
        <f>IF('สุกร pivot สรุป'!V79&lt;&gt;"",'สุกร pivot สรุป'!V79,"")</f>
        <v/>
      </c>
      <c r="H78" s="12" t="str">
        <f>IF('สุกร pivot สรุป'!W79&lt;&gt;"",'สุกร pivot สรุป'!W79,"")</f>
        <v/>
      </c>
      <c r="I78" s="12" t="str">
        <f>IF('สุกร pivot สรุป'!X79&lt;&gt;"",'สุกร pivot สรุป'!X79,"")</f>
        <v/>
      </c>
      <c r="J78" s="12" t="str">
        <f>IF('สุกร pivot สรุป'!Y79&lt;&gt;"",'สุกร pivot สรุป'!Y79,"")</f>
        <v/>
      </c>
      <c r="K78" s="12" t="str">
        <f>IF('สุกร pivot สรุป'!Z79&lt;&gt;"",'สุกร pivot สรุป'!Z79,"")</f>
        <v/>
      </c>
      <c r="L78" s="12" t="str">
        <f>IF('สุกร pivot สรุป'!AA79&lt;&gt;"",'สุกร pivot สรุป'!AA79,"")</f>
        <v/>
      </c>
      <c r="M78" s="12" t="str">
        <f>IF('สุกร pivot สรุป'!AB79&lt;&gt;"",'สุกร pivot สรุป'!AB79,"")</f>
        <v/>
      </c>
      <c r="N78" s="12" t="str">
        <f>IF('สุกร pivot สรุป'!AC79&lt;&gt;"",'สุกร pivot สรุป'!AC79,"")</f>
        <v/>
      </c>
      <c r="O78" s="12" t="str">
        <f>IF('สุกร pivot สรุป'!AD79&lt;&gt;"",'สุกร pivot สรุป'!AD79,"")</f>
        <v/>
      </c>
      <c r="P78" s="12" t="str">
        <f>IF('สุกร pivot สรุป'!AE79&lt;&gt;"",'สุกร pivot สรุป'!AE79,"")</f>
        <v/>
      </c>
      <c r="Q78" s="12" t="str">
        <f>IF('สุกร pivot สรุป'!AF79&lt;&gt;"",'สุกร pivot สรุป'!AF79,"")</f>
        <v/>
      </c>
      <c r="R78" s="12" t="str">
        <f>IF('สุกร pivot สรุป'!AG79&lt;&gt;"",'สุกร pivot สรุป'!AG79,"")</f>
        <v/>
      </c>
      <c r="S78" s="12" t="str">
        <f>IF('สุกร pivot สรุป'!AH79&lt;&gt;"",'สุกร pivot สรุป'!AH79,"")</f>
        <v/>
      </c>
      <c r="T78" s="12" t="str">
        <f>IF('สุกร pivot สรุป'!AI79&lt;&gt;"",'สุกร pivot สรุป'!AI79,"")</f>
        <v/>
      </c>
      <c r="U78" s="12" t="str">
        <f>IF('สุกร pivot สรุป'!AJ79&lt;&gt;"",'สุกร pivot สรุป'!AJ79,"")</f>
        <v/>
      </c>
    </row>
    <row r="79" spans="1:21">
      <c r="A79" s="9" t="str">
        <f>IF('สุกร pivot สรุป'!A80&lt;&gt;"",'สุกร pivot สรุป'!A80,"")</f>
        <v/>
      </c>
      <c r="B79" s="9" t="str">
        <f>IF('สุกร pivot สรุป'!B80&lt;&gt;"",'สุกร pivot สรุป'!B80,"")</f>
        <v/>
      </c>
      <c r="C79" s="12" t="str">
        <f>IF('สุกร pivot สรุป'!R80&lt;&gt;"",'สุกร pivot สรุป'!R80,"")</f>
        <v/>
      </c>
      <c r="D79" s="12" t="str">
        <f>IF('สุกร pivot สรุป'!S80&lt;&gt;"",'สุกร pivot สรุป'!S80,"")</f>
        <v/>
      </c>
      <c r="E79" s="12" t="str">
        <f>IF('สุกร pivot สรุป'!T80&lt;&gt;"",'สุกร pivot สรุป'!T80,"")</f>
        <v/>
      </c>
      <c r="F79" s="12" t="str">
        <f>IF('สุกร pivot สรุป'!U80&lt;&gt;"",'สุกร pivot สรุป'!U80,"")</f>
        <v/>
      </c>
      <c r="G79" s="12" t="str">
        <f>IF('สุกร pivot สรุป'!V80&lt;&gt;"",'สุกร pivot สรุป'!V80,"")</f>
        <v/>
      </c>
      <c r="H79" s="12" t="str">
        <f>IF('สุกร pivot สรุป'!W80&lt;&gt;"",'สุกร pivot สรุป'!W80,"")</f>
        <v/>
      </c>
      <c r="I79" s="12" t="str">
        <f>IF('สุกร pivot สรุป'!X80&lt;&gt;"",'สุกร pivot สรุป'!X80,"")</f>
        <v/>
      </c>
      <c r="J79" s="12" t="str">
        <f>IF('สุกร pivot สรุป'!Y80&lt;&gt;"",'สุกร pivot สรุป'!Y80,"")</f>
        <v/>
      </c>
      <c r="K79" s="12" t="str">
        <f>IF('สุกร pivot สรุป'!Z80&lt;&gt;"",'สุกร pivot สรุป'!Z80,"")</f>
        <v/>
      </c>
      <c r="L79" s="12" t="str">
        <f>IF('สุกร pivot สรุป'!AA80&lt;&gt;"",'สุกร pivot สรุป'!AA80,"")</f>
        <v/>
      </c>
      <c r="M79" s="12" t="str">
        <f>IF('สุกร pivot สรุป'!AB80&lt;&gt;"",'สุกร pivot สรุป'!AB80,"")</f>
        <v/>
      </c>
      <c r="N79" s="12" t="str">
        <f>IF('สุกร pivot สรุป'!AC80&lt;&gt;"",'สุกร pivot สรุป'!AC80,"")</f>
        <v/>
      </c>
      <c r="O79" s="12" t="str">
        <f>IF('สุกร pivot สรุป'!AD80&lt;&gt;"",'สุกร pivot สรุป'!AD80,"")</f>
        <v/>
      </c>
      <c r="P79" s="12" t="str">
        <f>IF('สุกร pivot สรุป'!AE80&lt;&gt;"",'สุกร pivot สรุป'!AE80,"")</f>
        <v/>
      </c>
      <c r="Q79" s="12" t="str">
        <f>IF('สุกร pivot สรุป'!AF80&lt;&gt;"",'สุกร pivot สรุป'!AF80,"")</f>
        <v/>
      </c>
      <c r="R79" s="12" t="str">
        <f>IF('สุกร pivot สรุป'!AG80&lt;&gt;"",'สุกร pivot สรุป'!AG80,"")</f>
        <v/>
      </c>
      <c r="S79" s="12" t="str">
        <f>IF('สุกร pivot สรุป'!AH80&lt;&gt;"",'สุกร pivot สรุป'!AH80,"")</f>
        <v/>
      </c>
      <c r="T79" s="12" t="str">
        <f>IF('สุกร pivot สรุป'!AI80&lt;&gt;"",'สุกร pivot สรุป'!AI80,"")</f>
        <v/>
      </c>
      <c r="U79" s="12" t="str">
        <f>IF('สุกร pivot สรุป'!AJ80&lt;&gt;"",'สุกร pivot สรุป'!AJ80,"")</f>
        <v/>
      </c>
    </row>
    <row r="80" spans="1:21">
      <c r="A80" s="9" t="str">
        <f>IF('สุกร pivot สรุป'!A81&lt;&gt;"",'สุกร pivot สรุป'!A81,"")</f>
        <v/>
      </c>
      <c r="B80" s="9" t="str">
        <f>IF('สุกร pivot สรุป'!B81&lt;&gt;"",'สุกร pivot สรุป'!B81,"")</f>
        <v/>
      </c>
      <c r="C80" s="12" t="str">
        <f>IF('สุกร pivot สรุป'!R81&lt;&gt;"",'สุกร pivot สรุป'!R81,"")</f>
        <v/>
      </c>
      <c r="D80" s="12" t="str">
        <f>IF('สุกร pivot สรุป'!S81&lt;&gt;"",'สุกร pivot สรุป'!S81,"")</f>
        <v/>
      </c>
      <c r="E80" s="12" t="str">
        <f>IF('สุกร pivot สรุป'!T81&lt;&gt;"",'สุกร pivot สรุป'!T81,"")</f>
        <v/>
      </c>
      <c r="F80" s="12" t="str">
        <f>IF('สุกร pivot สรุป'!U81&lt;&gt;"",'สุกร pivot สรุป'!U81,"")</f>
        <v/>
      </c>
      <c r="G80" s="12" t="str">
        <f>IF('สุกร pivot สรุป'!V81&lt;&gt;"",'สุกร pivot สรุป'!V81,"")</f>
        <v/>
      </c>
      <c r="H80" s="12" t="str">
        <f>IF('สุกร pivot สรุป'!W81&lt;&gt;"",'สุกร pivot สรุป'!W81,"")</f>
        <v/>
      </c>
      <c r="I80" s="12" t="str">
        <f>IF('สุกร pivot สรุป'!X81&lt;&gt;"",'สุกร pivot สรุป'!X81,"")</f>
        <v/>
      </c>
      <c r="J80" s="12" t="str">
        <f>IF('สุกร pivot สรุป'!Y81&lt;&gt;"",'สุกร pivot สรุป'!Y81,"")</f>
        <v/>
      </c>
      <c r="K80" s="12" t="str">
        <f>IF('สุกร pivot สรุป'!Z81&lt;&gt;"",'สุกร pivot สรุป'!Z81,"")</f>
        <v/>
      </c>
      <c r="L80" s="12" t="str">
        <f>IF('สุกร pivot สรุป'!AA81&lt;&gt;"",'สุกร pivot สรุป'!AA81,"")</f>
        <v/>
      </c>
      <c r="M80" s="12" t="str">
        <f>IF('สุกร pivot สรุป'!AB81&lt;&gt;"",'สุกร pivot สรุป'!AB81,"")</f>
        <v/>
      </c>
      <c r="N80" s="12" t="str">
        <f>IF('สุกร pivot สรุป'!AC81&lt;&gt;"",'สุกร pivot สรุป'!AC81,"")</f>
        <v/>
      </c>
      <c r="O80" s="12" t="str">
        <f>IF('สุกร pivot สรุป'!AD81&lt;&gt;"",'สุกร pivot สรุป'!AD81,"")</f>
        <v/>
      </c>
      <c r="P80" s="12" t="str">
        <f>IF('สุกร pivot สรุป'!AE81&lt;&gt;"",'สุกร pivot สรุป'!AE81,"")</f>
        <v/>
      </c>
      <c r="Q80" s="12" t="str">
        <f>IF('สุกร pivot สรุป'!AF81&lt;&gt;"",'สุกร pivot สรุป'!AF81,"")</f>
        <v/>
      </c>
      <c r="R80" s="12" t="str">
        <f>IF('สุกร pivot สรุป'!AG81&lt;&gt;"",'สุกร pivot สรุป'!AG81,"")</f>
        <v/>
      </c>
      <c r="S80" s="12" t="str">
        <f>IF('สุกร pivot สรุป'!AH81&lt;&gt;"",'สุกร pivot สรุป'!AH81,"")</f>
        <v/>
      </c>
      <c r="T80" s="12" t="str">
        <f>IF('สุกร pivot สรุป'!AI81&lt;&gt;"",'สุกร pivot สรุป'!AI81,"")</f>
        <v/>
      </c>
      <c r="U80" s="12" t="str">
        <f>IF('สุกร pivot สรุป'!AJ81&lt;&gt;"",'สุกร pivot สรุป'!AJ81,"")</f>
        <v/>
      </c>
    </row>
    <row r="81" spans="1:21">
      <c r="A81" s="9" t="str">
        <f>IF('สุกร pivot สรุป'!A82&lt;&gt;"",'สุกร pivot สรุป'!A82,"")</f>
        <v/>
      </c>
      <c r="B81" s="9" t="str">
        <f>IF('สุกร pivot สรุป'!B82&lt;&gt;"",'สุกร pivot สรุป'!B82,"")</f>
        <v/>
      </c>
      <c r="C81" s="12" t="str">
        <f>IF('สุกร pivot สรุป'!R82&lt;&gt;"",'สุกร pivot สรุป'!R82,"")</f>
        <v/>
      </c>
      <c r="D81" s="12" t="str">
        <f>IF('สุกร pivot สรุป'!S82&lt;&gt;"",'สุกร pivot สรุป'!S82,"")</f>
        <v/>
      </c>
      <c r="E81" s="12" t="str">
        <f>IF('สุกร pivot สรุป'!T82&lt;&gt;"",'สุกร pivot สรุป'!T82,"")</f>
        <v/>
      </c>
      <c r="F81" s="12" t="str">
        <f>IF('สุกร pivot สรุป'!U82&lt;&gt;"",'สุกร pivot สรุป'!U82,"")</f>
        <v/>
      </c>
      <c r="G81" s="12" t="str">
        <f>IF('สุกร pivot สรุป'!V82&lt;&gt;"",'สุกร pivot สรุป'!V82,"")</f>
        <v/>
      </c>
      <c r="H81" s="12" t="str">
        <f>IF('สุกร pivot สรุป'!W82&lt;&gt;"",'สุกร pivot สรุป'!W82,"")</f>
        <v/>
      </c>
      <c r="I81" s="12" t="str">
        <f>IF('สุกร pivot สรุป'!X82&lt;&gt;"",'สุกร pivot สรุป'!X82,"")</f>
        <v/>
      </c>
      <c r="J81" s="12" t="str">
        <f>IF('สุกร pivot สรุป'!Y82&lt;&gt;"",'สุกร pivot สรุป'!Y82,"")</f>
        <v/>
      </c>
      <c r="K81" s="12" t="str">
        <f>IF('สุกร pivot สรุป'!Z82&lt;&gt;"",'สุกร pivot สรุป'!Z82,"")</f>
        <v/>
      </c>
      <c r="L81" s="12" t="str">
        <f>IF('สุกร pivot สรุป'!AA82&lt;&gt;"",'สุกร pivot สรุป'!AA82,"")</f>
        <v/>
      </c>
      <c r="M81" s="12" t="str">
        <f>IF('สุกร pivot สรุป'!AB82&lt;&gt;"",'สุกร pivot สรุป'!AB82,"")</f>
        <v/>
      </c>
      <c r="N81" s="12" t="str">
        <f>IF('สุกร pivot สรุป'!AC82&lt;&gt;"",'สุกร pivot สรุป'!AC82,"")</f>
        <v/>
      </c>
      <c r="O81" s="12" t="str">
        <f>IF('สุกร pivot สรุป'!AD82&lt;&gt;"",'สุกร pivot สรุป'!AD82,"")</f>
        <v/>
      </c>
      <c r="P81" s="12" t="str">
        <f>IF('สุกร pivot สรุป'!AE82&lt;&gt;"",'สุกร pivot สรุป'!AE82,"")</f>
        <v/>
      </c>
      <c r="Q81" s="12" t="str">
        <f>IF('สุกร pivot สรุป'!AF82&lt;&gt;"",'สุกร pivot สรุป'!AF82,"")</f>
        <v/>
      </c>
      <c r="R81" s="12" t="str">
        <f>IF('สุกร pivot สรุป'!AG82&lt;&gt;"",'สุกร pivot สรุป'!AG82,"")</f>
        <v/>
      </c>
      <c r="S81" s="12" t="str">
        <f>IF('สุกร pivot สรุป'!AH82&lt;&gt;"",'สุกร pivot สรุป'!AH82,"")</f>
        <v/>
      </c>
      <c r="T81" s="12" t="str">
        <f>IF('สุกร pivot สรุป'!AI82&lt;&gt;"",'สุกร pivot สรุป'!AI82,"")</f>
        <v/>
      </c>
      <c r="U81" s="12" t="str">
        <f>IF('สุกร pivot สรุป'!AJ82&lt;&gt;"",'สุกร pivot สรุป'!AJ82,"")</f>
        <v/>
      </c>
    </row>
    <row r="82" spans="1:21">
      <c r="A82" s="9" t="str">
        <f>IF('สุกร pivot สรุป'!A83&lt;&gt;"",'สุกร pivot สรุป'!A83,"")</f>
        <v/>
      </c>
      <c r="B82" s="9" t="str">
        <f>IF('สุกร pivot สรุป'!B83&lt;&gt;"",'สุกร pivot สรุป'!B83,"")</f>
        <v/>
      </c>
      <c r="C82" s="12" t="str">
        <f>IF('สุกร pivot สรุป'!R83&lt;&gt;"",'สุกร pivot สรุป'!R83,"")</f>
        <v/>
      </c>
      <c r="D82" s="12" t="str">
        <f>IF('สุกร pivot สรุป'!S83&lt;&gt;"",'สุกร pivot สรุป'!S83,"")</f>
        <v/>
      </c>
      <c r="E82" s="12" t="str">
        <f>IF('สุกร pivot สรุป'!T83&lt;&gt;"",'สุกร pivot สรุป'!T83,"")</f>
        <v/>
      </c>
      <c r="F82" s="12" t="str">
        <f>IF('สุกร pivot สรุป'!U83&lt;&gt;"",'สุกร pivot สรุป'!U83,"")</f>
        <v/>
      </c>
      <c r="G82" s="12" t="str">
        <f>IF('สุกร pivot สรุป'!V83&lt;&gt;"",'สุกร pivot สรุป'!V83,"")</f>
        <v/>
      </c>
      <c r="H82" s="12" t="str">
        <f>IF('สุกร pivot สรุป'!W83&lt;&gt;"",'สุกร pivot สรุป'!W83,"")</f>
        <v/>
      </c>
      <c r="I82" s="12" t="str">
        <f>IF('สุกร pivot สรุป'!X83&lt;&gt;"",'สุกร pivot สรุป'!X83,"")</f>
        <v/>
      </c>
      <c r="J82" s="12" t="str">
        <f>IF('สุกร pivot สรุป'!Y83&lt;&gt;"",'สุกร pivot สรุป'!Y83,"")</f>
        <v/>
      </c>
      <c r="K82" s="12" t="str">
        <f>IF('สุกร pivot สรุป'!Z83&lt;&gt;"",'สุกร pivot สรุป'!Z83,"")</f>
        <v/>
      </c>
      <c r="L82" s="12" t="str">
        <f>IF('สุกร pivot สรุป'!AA83&lt;&gt;"",'สุกร pivot สรุป'!AA83,"")</f>
        <v/>
      </c>
      <c r="M82" s="12" t="str">
        <f>IF('สุกร pivot สรุป'!AB83&lt;&gt;"",'สุกร pivot สรุป'!AB83,"")</f>
        <v/>
      </c>
      <c r="N82" s="12" t="str">
        <f>IF('สุกร pivot สรุป'!AC83&lt;&gt;"",'สุกร pivot สรุป'!AC83,"")</f>
        <v/>
      </c>
      <c r="O82" s="12" t="str">
        <f>IF('สุกร pivot สรุป'!AD83&lt;&gt;"",'สุกร pivot สรุป'!AD83,"")</f>
        <v/>
      </c>
      <c r="P82" s="12" t="str">
        <f>IF('สุกร pivot สรุป'!AE83&lt;&gt;"",'สุกร pivot สรุป'!AE83,"")</f>
        <v/>
      </c>
      <c r="Q82" s="12" t="str">
        <f>IF('สุกร pivot สรุป'!AF83&lt;&gt;"",'สุกร pivot สรุป'!AF83,"")</f>
        <v/>
      </c>
      <c r="R82" s="12" t="str">
        <f>IF('สุกร pivot สรุป'!AG83&lt;&gt;"",'สุกร pivot สรุป'!AG83,"")</f>
        <v/>
      </c>
      <c r="S82" s="12" t="str">
        <f>IF('สุกร pivot สรุป'!AH83&lt;&gt;"",'สุกร pivot สรุป'!AH83,"")</f>
        <v/>
      </c>
      <c r="T82" s="12" t="str">
        <f>IF('สุกร pivot สรุป'!AI83&lt;&gt;"",'สุกร pivot สรุป'!AI83,"")</f>
        <v/>
      </c>
      <c r="U82" s="12" t="str">
        <f>IF('สุกร pivot สรุป'!AJ83&lt;&gt;"",'สุกร pivot สรุป'!AJ83,"")</f>
        <v/>
      </c>
    </row>
    <row r="83" spans="1:21">
      <c r="A83" s="9" t="str">
        <f>IF('สุกร pivot สรุป'!A84&lt;&gt;"",'สุกร pivot สรุป'!A84,"")</f>
        <v/>
      </c>
      <c r="B83" s="9" t="str">
        <f>IF('สุกร pivot สรุป'!B84&lt;&gt;"",'สุกร pivot สรุป'!B84,"")</f>
        <v/>
      </c>
      <c r="C83" s="12" t="str">
        <f>IF('สุกร pivot สรุป'!R84&lt;&gt;"",'สุกร pivot สรุป'!R84,"")</f>
        <v/>
      </c>
      <c r="D83" s="12" t="str">
        <f>IF('สุกร pivot สรุป'!S84&lt;&gt;"",'สุกร pivot สรุป'!S84,"")</f>
        <v/>
      </c>
      <c r="E83" s="12" t="str">
        <f>IF('สุกร pivot สรุป'!T84&lt;&gt;"",'สุกร pivot สรุป'!T84,"")</f>
        <v/>
      </c>
      <c r="F83" s="12" t="str">
        <f>IF('สุกร pivot สรุป'!U84&lt;&gt;"",'สุกร pivot สรุป'!U84,"")</f>
        <v/>
      </c>
      <c r="G83" s="12" t="str">
        <f>IF('สุกร pivot สรุป'!V84&lt;&gt;"",'สุกร pivot สรุป'!V84,"")</f>
        <v/>
      </c>
      <c r="H83" s="12" t="str">
        <f>IF('สุกร pivot สรุป'!W84&lt;&gt;"",'สุกร pivot สรุป'!W84,"")</f>
        <v/>
      </c>
      <c r="I83" s="12" t="str">
        <f>IF('สุกร pivot สรุป'!X84&lt;&gt;"",'สุกร pivot สรุป'!X84,"")</f>
        <v/>
      </c>
      <c r="J83" s="12" t="str">
        <f>IF('สุกร pivot สรุป'!Y84&lt;&gt;"",'สุกร pivot สรุป'!Y84,"")</f>
        <v/>
      </c>
      <c r="K83" s="12" t="str">
        <f>IF('สุกร pivot สรุป'!Z84&lt;&gt;"",'สุกร pivot สรุป'!Z84,"")</f>
        <v/>
      </c>
      <c r="L83" s="12" t="str">
        <f>IF('สุกร pivot สรุป'!AA84&lt;&gt;"",'สุกร pivot สรุป'!AA84,"")</f>
        <v/>
      </c>
      <c r="M83" s="12" t="str">
        <f>IF('สุกร pivot สรุป'!AB84&lt;&gt;"",'สุกร pivot สรุป'!AB84,"")</f>
        <v/>
      </c>
      <c r="N83" s="12" t="str">
        <f>IF('สุกร pivot สรุป'!AC84&lt;&gt;"",'สุกร pivot สรุป'!AC84,"")</f>
        <v/>
      </c>
      <c r="O83" s="12" t="str">
        <f>IF('สุกร pivot สรุป'!AD84&lt;&gt;"",'สุกร pivot สรุป'!AD84,"")</f>
        <v/>
      </c>
      <c r="P83" s="12" t="str">
        <f>IF('สุกร pivot สรุป'!AE84&lt;&gt;"",'สุกร pivot สรุป'!AE84,"")</f>
        <v/>
      </c>
      <c r="Q83" s="12" t="str">
        <f>IF('สุกร pivot สรุป'!AF84&lt;&gt;"",'สุกร pivot สรุป'!AF84,"")</f>
        <v/>
      </c>
      <c r="R83" s="12" t="str">
        <f>IF('สุกร pivot สรุป'!AG84&lt;&gt;"",'สุกร pivot สรุป'!AG84,"")</f>
        <v/>
      </c>
      <c r="S83" s="12" t="str">
        <f>IF('สุกร pivot สรุป'!AH84&lt;&gt;"",'สุกร pivot สรุป'!AH84,"")</f>
        <v/>
      </c>
      <c r="T83" s="12" t="str">
        <f>IF('สุกร pivot สรุป'!AI84&lt;&gt;"",'สุกร pivot สรุป'!AI84,"")</f>
        <v/>
      </c>
      <c r="U83" s="12" t="str">
        <f>IF('สุกร pivot สรุป'!AJ84&lt;&gt;"",'สุกร pivot สรุป'!AJ84,"")</f>
        <v/>
      </c>
    </row>
    <row r="84" spans="1:21">
      <c r="A84" s="9" t="str">
        <f>IF('สุกร pivot สรุป'!A85&lt;&gt;"",'สุกร pivot สรุป'!A85,"")</f>
        <v/>
      </c>
      <c r="B84" s="9" t="str">
        <f>IF('สุกร pivot สรุป'!B85&lt;&gt;"",'สุกร pivot สรุป'!B85,"")</f>
        <v/>
      </c>
      <c r="C84" s="12" t="str">
        <f>IF('สุกร pivot สรุป'!R85&lt;&gt;"",'สุกร pivot สรุป'!R85,"")</f>
        <v/>
      </c>
      <c r="D84" s="12" t="str">
        <f>IF('สุกร pivot สรุป'!S85&lt;&gt;"",'สุกร pivot สรุป'!S85,"")</f>
        <v/>
      </c>
      <c r="E84" s="12" t="str">
        <f>IF('สุกร pivot สรุป'!T85&lt;&gt;"",'สุกร pivot สรุป'!T85,"")</f>
        <v/>
      </c>
      <c r="F84" s="12" t="str">
        <f>IF('สุกร pivot สรุป'!U85&lt;&gt;"",'สุกร pivot สรุป'!U85,"")</f>
        <v/>
      </c>
      <c r="G84" s="12" t="str">
        <f>IF('สุกร pivot สรุป'!V85&lt;&gt;"",'สุกร pivot สรุป'!V85,"")</f>
        <v/>
      </c>
      <c r="H84" s="12" t="str">
        <f>IF('สุกร pivot สรุป'!W85&lt;&gt;"",'สุกร pivot สรุป'!W85,"")</f>
        <v/>
      </c>
      <c r="I84" s="12" t="str">
        <f>IF('สุกร pivot สรุป'!X85&lt;&gt;"",'สุกร pivot สรุป'!X85,"")</f>
        <v/>
      </c>
      <c r="J84" s="12" t="str">
        <f>IF('สุกร pivot สรุป'!Y85&lt;&gt;"",'สุกร pivot สรุป'!Y85,"")</f>
        <v/>
      </c>
      <c r="K84" s="12" t="str">
        <f>IF('สุกร pivot สรุป'!Z85&lt;&gt;"",'สุกร pivot สรุป'!Z85,"")</f>
        <v/>
      </c>
      <c r="L84" s="12" t="str">
        <f>IF('สุกร pivot สรุป'!AA85&lt;&gt;"",'สุกร pivot สรุป'!AA85,"")</f>
        <v/>
      </c>
      <c r="M84" s="12" t="str">
        <f>IF('สุกร pivot สรุป'!AB85&lt;&gt;"",'สุกร pivot สรุป'!AB85,"")</f>
        <v/>
      </c>
      <c r="N84" s="12" t="str">
        <f>IF('สุกร pivot สรุป'!AC85&lt;&gt;"",'สุกร pivot สรุป'!AC85,"")</f>
        <v/>
      </c>
      <c r="O84" s="12" t="str">
        <f>IF('สุกร pivot สรุป'!AD85&lt;&gt;"",'สุกร pivot สรุป'!AD85,"")</f>
        <v/>
      </c>
      <c r="P84" s="12" t="str">
        <f>IF('สุกร pivot สรุป'!AE85&lt;&gt;"",'สุกร pivot สรุป'!AE85,"")</f>
        <v/>
      </c>
      <c r="Q84" s="12" t="str">
        <f>IF('สุกร pivot สรุป'!AF85&lt;&gt;"",'สุกร pivot สรุป'!AF85,"")</f>
        <v/>
      </c>
      <c r="R84" s="12" t="str">
        <f>IF('สุกร pivot สรุป'!AG85&lt;&gt;"",'สุกร pivot สรุป'!AG85,"")</f>
        <v/>
      </c>
      <c r="S84" s="12" t="str">
        <f>IF('สุกร pivot สรุป'!AH85&lt;&gt;"",'สุกร pivot สรุป'!AH85,"")</f>
        <v/>
      </c>
      <c r="T84" s="12" t="str">
        <f>IF('สุกร pivot สรุป'!AI85&lt;&gt;"",'สุกร pivot สรุป'!AI85,"")</f>
        <v/>
      </c>
      <c r="U84" s="12" t="str">
        <f>IF('สุกร pivot สรุป'!AJ85&lt;&gt;"",'สุกร pivot สรุป'!AJ85,"")</f>
        <v/>
      </c>
    </row>
    <row r="85" spans="1:21">
      <c r="A85" s="9" t="str">
        <f>IF('สุกร pivot สรุป'!A86&lt;&gt;"",'สุกร pivot สรุป'!A86,"")</f>
        <v/>
      </c>
      <c r="B85" s="9" t="str">
        <f>IF('สุกร pivot สรุป'!B86&lt;&gt;"",'สุกร pivot สรุป'!B86,"")</f>
        <v/>
      </c>
      <c r="C85" s="12" t="str">
        <f>IF('สุกร pivot สรุป'!R86&lt;&gt;"",'สุกร pivot สรุป'!R86,"")</f>
        <v/>
      </c>
      <c r="D85" s="12" t="str">
        <f>IF('สุกร pivot สรุป'!S86&lt;&gt;"",'สุกร pivot สรุป'!S86,"")</f>
        <v/>
      </c>
      <c r="E85" s="12" t="str">
        <f>IF('สุกร pivot สรุป'!T86&lt;&gt;"",'สุกร pivot สรุป'!T86,"")</f>
        <v/>
      </c>
      <c r="F85" s="12" t="str">
        <f>IF('สุกร pivot สรุป'!U86&lt;&gt;"",'สุกร pivot สรุป'!U86,"")</f>
        <v/>
      </c>
      <c r="G85" s="12" t="str">
        <f>IF('สุกร pivot สรุป'!V86&lt;&gt;"",'สุกร pivot สรุป'!V86,"")</f>
        <v/>
      </c>
      <c r="H85" s="12" t="str">
        <f>IF('สุกร pivot สรุป'!W86&lt;&gt;"",'สุกร pivot สรุป'!W86,"")</f>
        <v/>
      </c>
      <c r="I85" s="12" t="str">
        <f>IF('สุกร pivot สรุป'!X86&lt;&gt;"",'สุกร pivot สรุป'!X86,"")</f>
        <v/>
      </c>
      <c r="J85" s="12" t="str">
        <f>IF('สุกร pivot สรุป'!Y86&lt;&gt;"",'สุกร pivot สรุป'!Y86,"")</f>
        <v/>
      </c>
      <c r="K85" s="12" t="str">
        <f>IF('สุกร pivot สรุป'!Z86&lt;&gt;"",'สุกร pivot สรุป'!Z86,"")</f>
        <v/>
      </c>
      <c r="L85" s="12" t="str">
        <f>IF('สุกร pivot สรุป'!AA86&lt;&gt;"",'สุกร pivot สรุป'!AA86,"")</f>
        <v/>
      </c>
      <c r="M85" s="12" t="str">
        <f>IF('สุกร pivot สรุป'!AB86&lt;&gt;"",'สุกร pivot สรุป'!AB86,"")</f>
        <v/>
      </c>
      <c r="N85" s="12" t="str">
        <f>IF('สุกร pivot สรุป'!AC86&lt;&gt;"",'สุกร pivot สรุป'!AC86,"")</f>
        <v/>
      </c>
      <c r="O85" s="12" t="str">
        <f>IF('สุกร pivot สรุป'!AD86&lt;&gt;"",'สุกร pivot สรุป'!AD86,"")</f>
        <v/>
      </c>
      <c r="P85" s="12" t="str">
        <f>IF('สุกร pivot สรุป'!AE86&lt;&gt;"",'สุกร pivot สรุป'!AE86,"")</f>
        <v/>
      </c>
      <c r="Q85" s="12" t="str">
        <f>IF('สุกร pivot สรุป'!AF86&lt;&gt;"",'สุกร pivot สรุป'!AF86,"")</f>
        <v/>
      </c>
      <c r="R85" s="12" t="str">
        <f>IF('สุกร pivot สรุป'!AG86&lt;&gt;"",'สุกร pivot สรุป'!AG86,"")</f>
        <v/>
      </c>
      <c r="S85" s="12" t="str">
        <f>IF('สุกร pivot สรุป'!AH86&lt;&gt;"",'สุกร pivot สรุป'!AH86,"")</f>
        <v/>
      </c>
      <c r="T85" s="12" t="str">
        <f>IF('สุกร pivot สรุป'!AI86&lt;&gt;"",'สุกร pivot สรุป'!AI86,"")</f>
        <v/>
      </c>
      <c r="U85" s="12" t="str">
        <f>IF('สุกร pivot สรุป'!AJ86&lt;&gt;"",'สุกร pivot สรุป'!AJ86,"")</f>
        <v/>
      </c>
    </row>
    <row r="86" spans="1:21">
      <c r="A86" s="9" t="str">
        <f>IF('สุกร pivot สรุป'!A87&lt;&gt;"",'สุกร pivot สรุป'!A87,"")</f>
        <v/>
      </c>
      <c r="B86" s="9" t="str">
        <f>IF('สุกร pivot สรุป'!B87&lt;&gt;"",'สุกร pivot สรุป'!B87,"")</f>
        <v/>
      </c>
      <c r="C86" s="12" t="str">
        <f>IF('สุกร pivot สรุป'!R87&lt;&gt;"",'สุกร pivot สรุป'!R87,"")</f>
        <v/>
      </c>
      <c r="D86" s="12" t="str">
        <f>IF('สุกร pivot สรุป'!S87&lt;&gt;"",'สุกร pivot สรุป'!S87,"")</f>
        <v/>
      </c>
      <c r="E86" s="12" t="str">
        <f>IF('สุกร pivot สรุป'!T87&lt;&gt;"",'สุกร pivot สรุป'!T87,"")</f>
        <v/>
      </c>
      <c r="F86" s="12" t="str">
        <f>IF('สุกร pivot สรุป'!U87&lt;&gt;"",'สุกร pivot สรุป'!U87,"")</f>
        <v/>
      </c>
      <c r="G86" s="12" t="str">
        <f>IF('สุกร pivot สรุป'!V87&lt;&gt;"",'สุกร pivot สรุป'!V87,"")</f>
        <v/>
      </c>
      <c r="H86" s="12" t="str">
        <f>IF('สุกร pivot สรุป'!W87&lt;&gt;"",'สุกร pivot สรุป'!W87,"")</f>
        <v/>
      </c>
      <c r="I86" s="12" t="str">
        <f>IF('สุกร pivot สรุป'!X87&lt;&gt;"",'สุกร pivot สรุป'!X87,"")</f>
        <v/>
      </c>
      <c r="J86" s="12" t="str">
        <f>IF('สุกร pivot สรุป'!Y87&lt;&gt;"",'สุกร pivot สรุป'!Y87,"")</f>
        <v/>
      </c>
      <c r="K86" s="12" t="str">
        <f>IF('สุกร pivot สรุป'!Z87&lt;&gt;"",'สุกร pivot สรุป'!Z87,"")</f>
        <v/>
      </c>
      <c r="L86" s="12" t="str">
        <f>IF('สุกร pivot สรุป'!AA87&lt;&gt;"",'สุกร pivot สรุป'!AA87,"")</f>
        <v/>
      </c>
      <c r="M86" s="12" t="str">
        <f>IF('สุกร pivot สรุป'!AB87&lt;&gt;"",'สุกร pivot สรุป'!AB87,"")</f>
        <v/>
      </c>
      <c r="N86" s="12" t="str">
        <f>IF('สุกร pivot สรุป'!AC87&lt;&gt;"",'สุกร pivot สรุป'!AC87,"")</f>
        <v/>
      </c>
      <c r="O86" s="12" t="str">
        <f>IF('สุกร pivot สรุป'!AD87&lt;&gt;"",'สุกร pivot สรุป'!AD87,"")</f>
        <v/>
      </c>
      <c r="P86" s="12" t="str">
        <f>IF('สุกร pivot สรุป'!AE87&lt;&gt;"",'สุกร pivot สรุป'!AE87,"")</f>
        <v/>
      </c>
      <c r="Q86" s="12" t="str">
        <f>IF('สุกร pivot สรุป'!AF87&lt;&gt;"",'สุกร pivot สรุป'!AF87,"")</f>
        <v/>
      </c>
      <c r="R86" s="12" t="str">
        <f>IF('สุกร pivot สรุป'!AG87&lt;&gt;"",'สุกร pivot สรุป'!AG87,"")</f>
        <v/>
      </c>
      <c r="S86" s="12" t="str">
        <f>IF('สุกร pivot สรุป'!AH87&lt;&gt;"",'สุกร pivot สรุป'!AH87,"")</f>
        <v/>
      </c>
      <c r="T86" s="12" t="str">
        <f>IF('สุกร pivot สรุป'!AI87&lt;&gt;"",'สุกร pivot สรุป'!AI87,"")</f>
        <v/>
      </c>
      <c r="U86" s="12" t="str">
        <f>IF('สุกร pivot สรุป'!AJ87&lt;&gt;"",'สุกร pivot สรุป'!AJ87,"")</f>
        <v/>
      </c>
    </row>
    <row r="87" spans="1:21">
      <c r="A87" s="9" t="str">
        <f>IF('สุกร pivot สรุป'!A88&lt;&gt;"",'สุกร pivot สรุป'!A88,"")</f>
        <v/>
      </c>
      <c r="B87" s="9" t="str">
        <f>IF('สุกร pivot สรุป'!B88&lt;&gt;"",'สุกร pivot สรุป'!B88,"")</f>
        <v/>
      </c>
      <c r="C87" s="12" t="str">
        <f>IF('สุกร pivot สรุป'!R88&lt;&gt;"",'สุกร pivot สรุป'!R88,"")</f>
        <v/>
      </c>
      <c r="D87" s="12" t="str">
        <f>IF('สุกร pivot สรุป'!S88&lt;&gt;"",'สุกร pivot สรุป'!S88,"")</f>
        <v/>
      </c>
      <c r="E87" s="12" t="str">
        <f>IF('สุกร pivot สรุป'!T88&lt;&gt;"",'สุกร pivot สรุป'!T88,"")</f>
        <v/>
      </c>
      <c r="F87" s="12" t="str">
        <f>IF('สุกร pivot สรุป'!U88&lt;&gt;"",'สุกร pivot สรุป'!U88,"")</f>
        <v/>
      </c>
      <c r="G87" s="12" t="str">
        <f>IF('สุกร pivot สรุป'!V88&lt;&gt;"",'สุกร pivot สรุป'!V88,"")</f>
        <v/>
      </c>
      <c r="H87" s="12" t="str">
        <f>IF('สุกร pivot สรุป'!W88&lt;&gt;"",'สุกร pivot สรุป'!W88,"")</f>
        <v/>
      </c>
      <c r="I87" s="12" t="str">
        <f>IF('สุกร pivot สรุป'!X88&lt;&gt;"",'สุกร pivot สรุป'!X88,"")</f>
        <v/>
      </c>
      <c r="J87" s="12" t="str">
        <f>IF('สุกร pivot สรุป'!Y88&lt;&gt;"",'สุกร pivot สรุป'!Y88,"")</f>
        <v/>
      </c>
      <c r="K87" s="12" t="str">
        <f>IF('สุกร pivot สรุป'!Z88&lt;&gt;"",'สุกร pivot สรุป'!Z88,"")</f>
        <v/>
      </c>
      <c r="L87" s="12" t="str">
        <f>IF('สุกร pivot สรุป'!AA88&lt;&gt;"",'สุกร pivot สรุป'!AA88,"")</f>
        <v/>
      </c>
      <c r="M87" s="12" t="str">
        <f>IF('สุกร pivot สรุป'!AB88&lt;&gt;"",'สุกร pivot สรุป'!AB88,"")</f>
        <v/>
      </c>
      <c r="N87" s="12" t="str">
        <f>IF('สุกร pivot สรุป'!AC88&lt;&gt;"",'สุกร pivot สรุป'!AC88,"")</f>
        <v/>
      </c>
      <c r="O87" s="12" t="str">
        <f>IF('สุกร pivot สรุป'!AD88&lt;&gt;"",'สุกร pivot สรุป'!AD88,"")</f>
        <v/>
      </c>
      <c r="P87" s="12" t="str">
        <f>IF('สุกร pivot สรุป'!AE88&lt;&gt;"",'สุกร pivot สรุป'!AE88,"")</f>
        <v/>
      </c>
      <c r="Q87" s="12" t="str">
        <f>IF('สุกร pivot สรุป'!AF88&lt;&gt;"",'สุกร pivot สรุป'!AF88,"")</f>
        <v/>
      </c>
      <c r="R87" s="12" t="str">
        <f>IF('สุกร pivot สรุป'!AG88&lt;&gt;"",'สุกร pivot สรุป'!AG88,"")</f>
        <v/>
      </c>
      <c r="S87" s="12" t="str">
        <f>IF('สุกร pivot สรุป'!AH88&lt;&gt;"",'สุกร pivot สรุป'!AH88,"")</f>
        <v/>
      </c>
      <c r="T87" s="12" t="str">
        <f>IF('สุกร pivot สรุป'!AI88&lt;&gt;"",'สุกร pivot สรุป'!AI88,"")</f>
        <v/>
      </c>
      <c r="U87" s="12" t="str">
        <f>IF('สุกร pivot สรุป'!AJ88&lt;&gt;"",'สุกร pivot สรุป'!AJ88,"")</f>
        <v/>
      </c>
    </row>
    <row r="88" spans="1:21">
      <c r="A88" s="9" t="str">
        <f>IF('สุกร pivot สรุป'!A89&lt;&gt;"",'สุกร pivot สรุป'!A89,"")</f>
        <v/>
      </c>
      <c r="B88" s="9" t="str">
        <f>IF('สุกร pivot สรุป'!B89&lt;&gt;"",'สุกร pivot สรุป'!B89,"")</f>
        <v/>
      </c>
      <c r="C88" s="12" t="str">
        <f>IF('สุกร pivot สรุป'!R89&lt;&gt;"",'สุกร pivot สรุป'!R89,"")</f>
        <v/>
      </c>
      <c r="D88" s="12" t="str">
        <f>IF('สุกร pivot สรุป'!S89&lt;&gt;"",'สุกร pivot สรุป'!S89,"")</f>
        <v/>
      </c>
      <c r="E88" s="12" t="str">
        <f>IF('สุกร pivot สรุป'!T89&lt;&gt;"",'สุกร pivot สรุป'!T89,"")</f>
        <v/>
      </c>
      <c r="F88" s="12" t="str">
        <f>IF('สุกร pivot สรุป'!U89&lt;&gt;"",'สุกร pivot สรุป'!U89,"")</f>
        <v/>
      </c>
      <c r="G88" s="12" t="str">
        <f>IF('สุกร pivot สรุป'!V89&lt;&gt;"",'สุกร pivot สรุป'!V89,"")</f>
        <v/>
      </c>
      <c r="H88" s="12" t="str">
        <f>IF('สุกร pivot สรุป'!W89&lt;&gt;"",'สุกร pivot สรุป'!W89,"")</f>
        <v/>
      </c>
      <c r="I88" s="12" t="str">
        <f>IF('สุกร pivot สรุป'!X89&lt;&gt;"",'สุกร pivot สรุป'!X89,"")</f>
        <v/>
      </c>
      <c r="J88" s="12" t="str">
        <f>IF('สุกร pivot สรุป'!Y89&lt;&gt;"",'สุกร pivot สรุป'!Y89,"")</f>
        <v/>
      </c>
      <c r="K88" s="12" t="str">
        <f>IF('สุกร pivot สรุป'!Z89&lt;&gt;"",'สุกร pivot สรุป'!Z89,"")</f>
        <v/>
      </c>
      <c r="L88" s="12" t="str">
        <f>IF('สุกร pivot สรุป'!AA89&lt;&gt;"",'สุกร pivot สรุป'!AA89,"")</f>
        <v/>
      </c>
      <c r="M88" s="12" t="str">
        <f>IF('สุกร pivot สรุป'!AB89&lt;&gt;"",'สุกร pivot สรุป'!AB89,"")</f>
        <v/>
      </c>
      <c r="N88" s="12" t="str">
        <f>IF('สุกร pivot สรุป'!AC89&lt;&gt;"",'สุกร pivot สรุป'!AC89,"")</f>
        <v/>
      </c>
      <c r="O88" s="12" t="str">
        <f>IF('สุกร pivot สรุป'!AD89&lt;&gt;"",'สุกร pivot สรุป'!AD89,"")</f>
        <v/>
      </c>
      <c r="P88" s="12" t="str">
        <f>IF('สุกร pivot สรุป'!AE89&lt;&gt;"",'สุกร pivot สรุป'!AE89,"")</f>
        <v/>
      </c>
      <c r="Q88" s="12" t="str">
        <f>IF('สุกร pivot สรุป'!AF89&lt;&gt;"",'สุกร pivot สรุป'!AF89,"")</f>
        <v/>
      </c>
      <c r="R88" s="12" t="str">
        <f>IF('สุกร pivot สรุป'!AG89&lt;&gt;"",'สุกร pivot สรุป'!AG89,"")</f>
        <v/>
      </c>
      <c r="S88" s="12" t="str">
        <f>IF('สุกร pivot สรุป'!AH89&lt;&gt;"",'สุกร pivot สรุป'!AH89,"")</f>
        <v/>
      </c>
      <c r="T88" s="12" t="str">
        <f>IF('สุกร pivot สรุป'!AI89&lt;&gt;"",'สุกร pivot สรุป'!AI89,"")</f>
        <v/>
      </c>
      <c r="U88" s="12" t="str">
        <f>IF('สุกร pivot สรุป'!AJ89&lt;&gt;"",'สุกร pivot สรุป'!AJ89,"")</f>
        <v/>
      </c>
    </row>
    <row r="89" spans="1:21">
      <c r="A89" s="9" t="str">
        <f>IF('สุกร pivot สรุป'!A90&lt;&gt;"",'สุกร pivot สรุป'!A90,"")</f>
        <v/>
      </c>
      <c r="B89" s="9" t="str">
        <f>IF('สุกร pivot สรุป'!B90&lt;&gt;"",'สุกร pivot สรุป'!B90,"")</f>
        <v/>
      </c>
      <c r="C89" s="12" t="str">
        <f>IF('สุกร pivot สรุป'!R90&lt;&gt;"",'สุกร pivot สรุป'!R90,"")</f>
        <v/>
      </c>
      <c r="D89" s="12" t="str">
        <f>IF('สุกร pivot สรุป'!S90&lt;&gt;"",'สุกร pivot สรุป'!S90,"")</f>
        <v/>
      </c>
      <c r="E89" s="12" t="str">
        <f>IF('สุกร pivot สรุป'!T90&lt;&gt;"",'สุกร pivot สรุป'!T90,"")</f>
        <v/>
      </c>
      <c r="F89" s="12" t="str">
        <f>IF('สุกร pivot สรุป'!U90&lt;&gt;"",'สุกร pivot สรุป'!U90,"")</f>
        <v/>
      </c>
      <c r="G89" s="12" t="str">
        <f>IF('สุกร pivot สรุป'!V90&lt;&gt;"",'สุกร pivot สรุป'!V90,"")</f>
        <v/>
      </c>
      <c r="H89" s="12" t="str">
        <f>IF('สุกร pivot สรุป'!W90&lt;&gt;"",'สุกร pivot สรุป'!W90,"")</f>
        <v/>
      </c>
      <c r="I89" s="12" t="str">
        <f>IF('สุกร pivot สรุป'!X90&lt;&gt;"",'สุกร pivot สรุป'!X90,"")</f>
        <v/>
      </c>
      <c r="J89" s="12" t="str">
        <f>IF('สุกร pivot สรุป'!Y90&lt;&gt;"",'สุกร pivot สรุป'!Y90,"")</f>
        <v/>
      </c>
      <c r="K89" s="12" t="str">
        <f>IF('สุกร pivot สรุป'!Z90&lt;&gt;"",'สุกร pivot สรุป'!Z90,"")</f>
        <v/>
      </c>
      <c r="L89" s="12" t="str">
        <f>IF('สุกร pivot สรุป'!AA90&lt;&gt;"",'สุกร pivot สรุป'!AA90,"")</f>
        <v/>
      </c>
      <c r="M89" s="12" t="str">
        <f>IF('สุกร pivot สรุป'!AB90&lt;&gt;"",'สุกร pivot สรุป'!AB90,"")</f>
        <v/>
      </c>
      <c r="N89" s="12" t="str">
        <f>IF('สุกร pivot สรุป'!AC90&lt;&gt;"",'สุกร pivot สรุป'!AC90,"")</f>
        <v/>
      </c>
      <c r="O89" s="12" t="str">
        <f>IF('สุกร pivot สรุป'!AD90&lt;&gt;"",'สุกร pivot สรุป'!AD90,"")</f>
        <v/>
      </c>
      <c r="P89" s="12" t="str">
        <f>IF('สุกร pivot สรุป'!AE90&lt;&gt;"",'สุกร pivot สรุป'!AE90,"")</f>
        <v/>
      </c>
      <c r="Q89" s="12" t="str">
        <f>IF('สุกร pivot สรุป'!AF90&lt;&gt;"",'สุกร pivot สรุป'!AF90,"")</f>
        <v/>
      </c>
      <c r="R89" s="12" t="str">
        <f>IF('สุกร pivot สรุป'!AG90&lt;&gt;"",'สุกร pivot สรุป'!AG90,"")</f>
        <v/>
      </c>
      <c r="S89" s="12" t="str">
        <f>IF('สุกร pivot สรุป'!AH90&lt;&gt;"",'สุกร pivot สรุป'!AH90,"")</f>
        <v/>
      </c>
      <c r="T89" s="12" t="str">
        <f>IF('สุกร pivot สรุป'!AI90&lt;&gt;"",'สุกร pivot สรุป'!AI90,"")</f>
        <v/>
      </c>
      <c r="U89" s="12" t="str">
        <f>IF('สุกร pivot สรุป'!AJ90&lt;&gt;"",'สุกร pivot สรุป'!AJ90,"")</f>
        <v/>
      </c>
    </row>
    <row r="90" spans="1:21">
      <c r="A90" s="9" t="str">
        <f>IF('สุกร pivot สรุป'!A91&lt;&gt;"",'สุกร pivot สรุป'!A91,"")</f>
        <v/>
      </c>
      <c r="B90" s="9" t="str">
        <f>IF('สุกร pivot สรุป'!B91&lt;&gt;"",'สุกร pivot สรุป'!B91,"")</f>
        <v/>
      </c>
      <c r="C90" s="12" t="str">
        <f>IF('สุกร pivot สรุป'!R91&lt;&gt;"",'สุกร pivot สรุป'!R91,"")</f>
        <v/>
      </c>
      <c r="D90" s="12" t="str">
        <f>IF('สุกร pivot สรุป'!S91&lt;&gt;"",'สุกร pivot สรุป'!S91,"")</f>
        <v/>
      </c>
      <c r="E90" s="12" t="str">
        <f>IF('สุกร pivot สรุป'!T91&lt;&gt;"",'สุกร pivot สรุป'!T91,"")</f>
        <v/>
      </c>
      <c r="F90" s="12" t="str">
        <f>IF('สุกร pivot สรุป'!U91&lt;&gt;"",'สุกร pivot สรุป'!U91,"")</f>
        <v/>
      </c>
      <c r="G90" s="12" t="str">
        <f>IF('สุกร pivot สรุป'!V91&lt;&gt;"",'สุกร pivot สรุป'!V91,"")</f>
        <v/>
      </c>
      <c r="H90" s="12" t="str">
        <f>IF('สุกร pivot สรุป'!W91&lt;&gt;"",'สุกร pivot สรุป'!W91,"")</f>
        <v/>
      </c>
      <c r="I90" s="12" t="str">
        <f>IF('สุกร pivot สรุป'!X91&lt;&gt;"",'สุกร pivot สรุป'!X91,"")</f>
        <v/>
      </c>
      <c r="J90" s="12" t="str">
        <f>IF('สุกร pivot สรุป'!Y91&lt;&gt;"",'สุกร pivot สรุป'!Y91,"")</f>
        <v/>
      </c>
      <c r="K90" s="12" t="str">
        <f>IF('สุกร pivot สรุป'!Z91&lt;&gt;"",'สุกร pivot สรุป'!Z91,"")</f>
        <v/>
      </c>
      <c r="L90" s="12" t="str">
        <f>IF('สุกร pivot สรุป'!AA91&lt;&gt;"",'สุกร pivot สรุป'!AA91,"")</f>
        <v/>
      </c>
      <c r="M90" s="12" t="str">
        <f>IF('สุกร pivot สรุป'!AB91&lt;&gt;"",'สุกร pivot สรุป'!AB91,"")</f>
        <v/>
      </c>
      <c r="N90" s="12" t="str">
        <f>IF('สุกร pivot สรุป'!AC91&lt;&gt;"",'สุกร pivot สรุป'!AC91,"")</f>
        <v/>
      </c>
      <c r="O90" s="12" t="str">
        <f>IF('สุกร pivot สรุป'!AD91&lt;&gt;"",'สุกร pivot สรุป'!AD91,"")</f>
        <v/>
      </c>
      <c r="P90" s="12" t="str">
        <f>IF('สุกร pivot สรุป'!AE91&lt;&gt;"",'สุกร pivot สรุป'!AE91,"")</f>
        <v/>
      </c>
      <c r="Q90" s="12" t="str">
        <f>IF('สุกร pivot สรุป'!AF91&lt;&gt;"",'สุกร pivot สรุป'!AF91,"")</f>
        <v/>
      </c>
      <c r="R90" s="12" t="str">
        <f>IF('สุกร pivot สรุป'!AG91&lt;&gt;"",'สุกร pivot สรุป'!AG91,"")</f>
        <v/>
      </c>
      <c r="S90" s="12" t="str">
        <f>IF('สุกร pivot สรุป'!AH91&lt;&gt;"",'สุกร pivot สรุป'!AH91,"")</f>
        <v/>
      </c>
      <c r="T90" s="12" t="str">
        <f>IF('สุกร pivot สรุป'!AI91&lt;&gt;"",'สุกร pivot สรุป'!AI91,"")</f>
        <v/>
      </c>
      <c r="U90" s="12" t="str">
        <f>IF('สุกร pivot สรุป'!AJ91&lt;&gt;"",'สุกร pivot สรุป'!AJ91,"")</f>
        <v/>
      </c>
    </row>
    <row r="91" spans="1:21">
      <c r="A91" s="9" t="str">
        <f>IF('สุกร pivot สรุป'!A92&lt;&gt;"",'สุกร pivot สรุป'!A92,"")</f>
        <v/>
      </c>
      <c r="B91" s="9" t="str">
        <f>IF('สุกร pivot สรุป'!B92&lt;&gt;"",'สุกร pivot สรุป'!B92,"")</f>
        <v/>
      </c>
      <c r="C91" s="12" t="str">
        <f>IF('สุกร pivot สรุป'!R92&lt;&gt;"",'สุกร pivot สรุป'!R92,"")</f>
        <v/>
      </c>
      <c r="D91" s="12" t="str">
        <f>IF('สุกร pivot สรุป'!S92&lt;&gt;"",'สุกร pivot สรุป'!S92,"")</f>
        <v/>
      </c>
      <c r="E91" s="12" t="str">
        <f>IF('สุกร pivot สรุป'!T92&lt;&gt;"",'สุกร pivot สรุป'!T92,"")</f>
        <v/>
      </c>
      <c r="F91" s="12" t="str">
        <f>IF('สุกร pivot สรุป'!U92&lt;&gt;"",'สุกร pivot สรุป'!U92,"")</f>
        <v/>
      </c>
      <c r="G91" s="12" t="str">
        <f>IF('สุกร pivot สรุป'!V92&lt;&gt;"",'สุกร pivot สรุป'!V92,"")</f>
        <v/>
      </c>
      <c r="H91" s="12" t="str">
        <f>IF('สุกร pivot สรุป'!W92&lt;&gt;"",'สุกร pivot สรุป'!W92,"")</f>
        <v/>
      </c>
      <c r="I91" s="12" t="str">
        <f>IF('สุกร pivot สรุป'!X92&lt;&gt;"",'สุกร pivot สรุป'!X92,"")</f>
        <v/>
      </c>
      <c r="J91" s="12" t="str">
        <f>IF('สุกร pivot สรุป'!Y92&lt;&gt;"",'สุกร pivot สรุป'!Y92,"")</f>
        <v/>
      </c>
      <c r="K91" s="12" t="str">
        <f>IF('สุกร pivot สรุป'!Z92&lt;&gt;"",'สุกร pivot สรุป'!Z92,"")</f>
        <v/>
      </c>
      <c r="L91" s="12" t="str">
        <f>IF('สุกร pivot สรุป'!AA92&lt;&gt;"",'สุกร pivot สรุป'!AA92,"")</f>
        <v/>
      </c>
      <c r="M91" s="12" t="str">
        <f>IF('สุกร pivot สรุป'!AB92&lt;&gt;"",'สุกร pivot สรุป'!AB92,"")</f>
        <v/>
      </c>
      <c r="N91" s="12" t="str">
        <f>IF('สุกร pivot สรุป'!AC92&lt;&gt;"",'สุกร pivot สรุป'!AC92,"")</f>
        <v/>
      </c>
      <c r="O91" s="12" t="str">
        <f>IF('สุกร pivot สรุป'!AD92&lt;&gt;"",'สุกร pivot สรุป'!AD92,"")</f>
        <v/>
      </c>
      <c r="P91" s="12" t="str">
        <f>IF('สุกร pivot สรุป'!AE92&lt;&gt;"",'สุกร pivot สรุป'!AE92,"")</f>
        <v/>
      </c>
      <c r="Q91" s="12" t="str">
        <f>IF('สุกร pivot สรุป'!AF92&lt;&gt;"",'สุกร pivot สรุป'!AF92,"")</f>
        <v/>
      </c>
      <c r="R91" s="12" t="str">
        <f>IF('สุกร pivot สรุป'!AG92&lt;&gt;"",'สุกร pivot สรุป'!AG92,"")</f>
        <v/>
      </c>
      <c r="S91" s="12" t="str">
        <f>IF('สุกร pivot สรุป'!AH92&lt;&gt;"",'สุกร pivot สรุป'!AH92,"")</f>
        <v/>
      </c>
      <c r="T91" s="12" t="str">
        <f>IF('สุกร pivot สรุป'!AI92&lt;&gt;"",'สุกร pivot สรุป'!AI92,"")</f>
        <v/>
      </c>
      <c r="U91" s="12" t="str">
        <f>IF('สุกร pivot สรุป'!AJ92&lt;&gt;"",'สุกร pivot สรุป'!AJ92,"")</f>
        <v/>
      </c>
    </row>
    <row r="92" spans="1:21">
      <c r="A92" s="9" t="str">
        <f>IF('สุกร pivot สรุป'!A93&lt;&gt;"",'สุกร pivot สรุป'!A93,"")</f>
        <v/>
      </c>
      <c r="B92" s="9" t="str">
        <f>IF('สุกร pivot สรุป'!B93&lt;&gt;"",'สุกร pivot สรุป'!B93,"")</f>
        <v/>
      </c>
      <c r="C92" s="12" t="str">
        <f>IF('สุกร pivot สรุป'!R93&lt;&gt;"",'สุกร pivot สรุป'!R93,"")</f>
        <v/>
      </c>
      <c r="D92" s="12" t="str">
        <f>IF('สุกร pivot สรุป'!S93&lt;&gt;"",'สุกร pivot สรุป'!S93,"")</f>
        <v/>
      </c>
      <c r="E92" s="12" t="str">
        <f>IF('สุกร pivot สรุป'!T93&lt;&gt;"",'สุกร pivot สรุป'!T93,"")</f>
        <v/>
      </c>
      <c r="F92" s="12" t="str">
        <f>IF('สุกร pivot สรุป'!U93&lt;&gt;"",'สุกร pivot สรุป'!U93,"")</f>
        <v/>
      </c>
      <c r="G92" s="12" t="str">
        <f>IF('สุกร pivot สรุป'!V93&lt;&gt;"",'สุกร pivot สรุป'!V93,"")</f>
        <v/>
      </c>
      <c r="H92" s="12" t="str">
        <f>IF('สุกร pivot สรุป'!W93&lt;&gt;"",'สุกร pivot สรุป'!W93,"")</f>
        <v/>
      </c>
      <c r="I92" s="12" t="str">
        <f>IF('สุกร pivot สรุป'!X93&lt;&gt;"",'สุกร pivot สรุป'!X93,"")</f>
        <v/>
      </c>
      <c r="J92" s="12" t="str">
        <f>IF('สุกร pivot สรุป'!Y93&lt;&gt;"",'สุกร pivot สรุป'!Y93,"")</f>
        <v/>
      </c>
      <c r="K92" s="12" t="str">
        <f>IF('สุกร pivot สรุป'!Z93&lt;&gt;"",'สุกร pivot สรุป'!Z93,"")</f>
        <v/>
      </c>
      <c r="L92" s="12" t="str">
        <f>IF('สุกร pivot สรุป'!AA93&lt;&gt;"",'สุกร pivot สรุป'!AA93,"")</f>
        <v/>
      </c>
      <c r="M92" s="12" t="str">
        <f>IF('สุกร pivot สรุป'!AB93&lt;&gt;"",'สุกร pivot สรุป'!AB93,"")</f>
        <v/>
      </c>
      <c r="N92" s="12" t="str">
        <f>IF('สุกร pivot สรุป'!AC93&lt;&gt;"",'สุกร pivot สรุป'!AC93,"")</f>
        <v/>
      </c>
      <c r="O92" s="12" t="str">
        <f>IF('สุกร pivot สรุป'!AD93&lt;&gt;"",'สุกร pivot สรุป'!AD93,"")</f>
        <v/>
      </c>
      <c r="P92" s="12" t="str">
        <f>IF('สุกร pivot สรุป'!AE93&lt;&gt;"",'สุกร pivot สรุป'!AE93,"")</f>
        <v/>
      </c>
      <c r="Q92" s="12" t="str">
        <f>IF('สุกร pivot สรุป'!AF93&lt;&gt;"",'สุกร pivot สรุป'!AF93,"")</f>
        <v/>
      </c>
      <c r="R92" s="12" t="str">
        <f>IF('สุกร pivot สรุป'!AG93&lt;&gt;"",'สุกร pivot สรุป'!AG93,"")</f>
        <v/>
      </c>
      <c r="S92" s="12" t="str">
        <f>IF('สุกร pivot สรุป'!AH93&lt;&gt;"",'สุกร pivot สรุป'!AH93,"")</f>
        <v/>
      </c>
      <c r="T92" s="12" t="str">
        <f>IF('สุกร pivot สรุป'!AI93&lt;&gt;"",'สุกร pivot สรุป'!AI93,"")</f>
        <v/>
      </c>
      <c r="U92" s="12" t="str">
        <f>IF('สุกร pivot สรุป'!AJ93&lt;&gt;"",'สุกร pivot สรุป'!AJ93,"")</f>
        <v/>
      </c>
    </row>
    <row r="93" spans="1:21">
      <c r="A93" s="9" t="str">
        <f>IF('สุกร pivot สรุป'!A94&lt;&gt;"",'สุกร pivot สรุป'!A94,"")</f>
        <v/>
      </c>
      <c r="B93" s="9" t="str">
        <f>IF('สุกร pivot สรุป'!B94&lt;&gt;"",'สุกร pivot สรุป'!B94,"")</f>
        <v/>
      </c>
      <c r="C93" s="12" t="str">
        <f>IF('สุกร pivot สรุป'!R94&lt;&gt;"",'สุกร pivot สรุป'!R94,"")</f>
        <v/>
      </c>
      <c r="D93" s="12" t="str">
        <f>IF('สุกร pivot สรุป'!S94&lt;&gt;"",'สุกร pivot สรุป'!S94,"")</f>
        <v/>
      </c>
      <c r="E93" s="12" t="str">
        <f>IF('สุกร pivot สรุป'!T94&lt;&gt;"",'สุกร pivot สรุป'!T94,"")</f>
        <v/>
      </c>
      <c r="F93" s="12" t="str">
        <f>IF('สุกร pivot สรุป'!U94&lt;&gt;"",'สุกร pivot สรุป'!U94,"")</f>
        <v/>
      </c>
      <c r="G93" s="12" t="str">
        <f>IF('สุกร pivot สรุป'!V94&lt;&gt;"",'สุกร pivot สรุป'!V94,"")</f>
        <v/>
      </c>
      <c r="H93" s="12" t="str">
        <f>IF('สุกร pivot สรุป'!W94&lt;&gt;"",'สุกร pivot สรุป'!W94,"")</f>
        <v/>
      </c>
      <c r="I93" s="12" t="str">
        <f>IF('สุกร pivot สรุป'!X94&lt;&gt;"",'สุกร pivot สรุป'!X94,"")</f>
        <v/>
      </c>
      <c r="J93" s="12" t="str">
        <f>IF('สุกร pivot สรุป'!Y94&lt;&gt;"",'สุกร pivot สรุป'!Y94,"")</f>
        <v/>
      </c>
      <c r="K93" s="12" t="str">
        <f>IF('สุกร pivot สรุป'!Z94&lt;&gt;"",'สุกร pivot สรุป'!Z94,"")</f>
        <v/>
      </c>
      <c r="L93" s="12" t="str">
        <f>IF('สุกร pivot สรุป'!AA94&lt;&gt;"",'สุกร pivot สรุป'!AA94,"")</f>
        <v/>
      </c>
      <c r="M93" s="12" t="str">
        <f>IF('สุกร pivot สรุป'!AB94&lt;&gt;"",'สุกร pivot สรุป'!AB94,"")</f>
        <v/>
      </c>
      <c r="N93" s="12" t="str">
        <f>IF('สุกร pivot สรุป'!AC94&lt;&gt;"",'สุกร pivot สรุป'!AC94,"")</f>
        <v/>
      </c>
      <c r="O93" s="12" t="str">
        <f>IF('สุกร pivot สรุป'!AD94&lt;&gt;"",'สุกร pivot สรุป'!AD94,"")</f>
        <v/>
      </c>
      <c r="P93" s="12" t="str">
        <f>IF('สุกร pivot สรุป'!AE94&lt;&gt;"",'สุกร pivot สรุป'!AE94,"")</f>
        <v/>
      </c>
      <c r="Q93" s="12" t="str">
        <f>IF('สุกร pivot สรุป'!AF94&lt;&gt;"",'สุกร pivot สรุป'!AF94,"")</f>
        <v/>
      </c>
      <c r="R93" s="12" t="str">
        <f>IF('สุกร pivot สรุป'!AG94&lt;&gt;"",'สุกร pivot สรุป'!AG94,"")</f>
        <v/>
      </c>
      <c r="S93" s="12" t="str">
        <f>IF('สุกร pivot สรุป'!AH94&lt;&gt;"",'สุกร pivot สรุป'!AH94,"")</f>
        <v/>
      </c>
      <c r="T93" s="12" t="str">
        <f>IF('สุกร pivot สรุป'!AI94&lt;&gt;"",'สุกร pivot สรุป'!AI94,"")</f>
        <v/>
      </c>
      <c r="U93" s="12" t="str">
        <f>IF('สุกร pivot สรุป'!AJ94&lt;&gt;"",'สุกร pivot สรุป'!AJ94,"")</f>
        <v/>
      </c>
    </row>
    <row r="94" spans="1:21">
      <c r="A94" s="9" t="str">
        <f>IF('สุกร pivot สรุป'!A95&lt;&gt;"",'สุกร pivot สรุป'!A95,"")</f>
        <v/>
      </c>
      <c r="B94" s="9" t="str">
        <f>IF('สุกร pivot สรุป'!B95&lt;&gt;"",'สุกร pivot สรุป'!B95,"")</f>
        <v/>
      </c>
      <c r="C94" s="12" t="str">
        <f>IF('สุกร pivot สรุป'!R95&lt;&gt;"",'สุกร pivot สรุป'!R95,"")</f>
        <v/>
      </c>
      <c r="D94" s="12" t="str">
        <f>IF('สุกร pivot สรุป'!S95&lt;&gt;"",'สุกร pivot สรุป'!S95,"")</f>
        <v/>
      </c>
      <c r="E94" s="12" t="str">
        <f>IF('สุกร pivot สรุป'!T95&lt;&gt;"",'สุกร pivot สรุป'!T95,"")</f>
        <v/>
      </c>
      <c r="F94" s="12" t="str">
        <f>IF('สุกร pivot สรุป'!U95&lt;&gt;"",'สุกร pivot สรุป'!U95,"")</f>
        <v/>
      </c>
      <c r="G94" s="12" t="str">
        <f>IF('สุกร pivot สรุป'!V95&lt;&gt;"",'สุกร pivot สรุป'!V95,"")</f>
        <v/>
      </c>
      <c r="H94" s="12" t="str">
        <f>IF('สุกร pivot สรุป'!W95&lt;&gt;"",'สุกร pivot สรุป'!W95,"")</f>
        <v/>
      </c>
      <c r="I94" s="12" t="str">
        <f>IF('สุกร pivot สรุป'!X95&lt;&gt;"",'สุกร pivot สรุป'!X95,"")</f>
        <v/>
      </c>
      <c r="J94" s="12" t="str">
        <f>IF('สุกร pivot สรุป'!Y95&lt;&gt;"",'สุกร pivot สรุป'!Y95,"")</f>
        <v/>
      </c>
      <c r="K94" s="12" t="str">
        <f>IF('สุกร pivot สรุป'!Z95&lt;&gt;"",'สุกร pivot สรุป'!Z95,"")</f>
        <v/>
      </c>
      <c r="L94" s="12" t="str">
        <f>IF('สุกร pivot สรุป'!AA95&lt;&gt;"",'สุกร pivot สรุป'!AA95,"")</f>
        <v/>
      </c>
      <c r="M94" s="12" t="str">
        <f>IF('สุกร pivot สรุป'!AB95&lt;&gt;"",'สุกร pivot สรุป'!AB95,"")</f>
        <v/>
      </c>
      <c r="N94" s="12" t="str">
        <f>IF('สุกร pivot สรุป'!AC95&lt;&gt;"",'สุกร pivot สรุป'!AC95,"")</f>
        <v/>
      </c>
      <c r="O94" s="12" t="str">
        <f>IF('สุกร pivot สรุป'!AD95&lt;&gt;"",'สุกร pivot สรุป'!AD95,"")</f>
        <v/>
      </c>
      <c r="P94" s="12" t="str">
        <f>IF('สุกร pivot สรุป'!AE95&lt;&gt;"",'สุกร pivot สรุป'!AE95,"")</f>
        <v/>
      </c>
      <c r="Q94" s="12" t="str">
        <f>IF('สุกร pivot สรุป'!AF95&lt;&gt;"",'สุกร pivot สรุป'!AF95,"")</f>
        <v/>
      </c>
      <c r="R94" s="12" t="str">
        <f>IF('สุกร pivot สรุป'!AG95&lt;&gt;"",'สุกร pivot สรุป'!AG95,"")</f>
        <v/>
      </c>
      <c r="S94" s="12" t="str">
        <f>IF('สุกร pivot สรุป'!AH95&lt;&gt;"",'สุกร pivot สรุป'!AH95,"")</f>
        <v/>
      </c>
      <c r="T94" s="12" t="str">
        <f>IF('สุกร pivot สรุป'!AI95&lt;&gt;"",'สุกร pivot สรุป'!AI95,"")</f>
        <v/>
      </c>
      <c r="U94" s="12" t="str">
        <f>IF('สุกร pivot สรุป'!AJ95&lt;&gt;"",'สุกร pivot สรุป'!AJ95,"")</f>
        <v/>
      </c>
    </row>
    <row r="95" spans="1:21">
      <c r="A95" s="9" t="str">
        <f>IF('สุกร pivot สรุป'!A96&lt;&gt;"",'สุกร pivot สรุป'!A96,"")</f>
        <v/>
      </c>
      <c r="B95" s="9" t="str">
        <f>IF('สุกร pivot สรุป'!B96&lt;&gt;"",'สุกร pivot สรุป'!B96,"")</f>
        <v/>
      </c>
      <c r="C95" s="12" t="str">
        <f>IF('สุกร pivot สรุป'!R96&lt;&gt;"",'สุกร pivot สรุป'!R96,"")</f>
        <v/>
      </c>
      <c r="D95" s="12" t="str">
        <f>IF('สุกร pivot สรุป'!S96&lt;&gt;"",'สุกร pivot สรุป'!S96,"")</f>
        <v/>
      </c>
      <c r="E95" s="12" t="str">
        <f>IF('สุกร pivot สรุป'!T96&lt;&gt;"",'สุกร pivot สรุป'!T96,"")</f>
        <v/>
      </c>
      <c r="F95" s="12" t="str">
        <f>IF('สุกร pivot สรุป'!U96&lt;&gt;"",'สุกร pivot สรุป'!U96,"")</f>
        <v/>
      </c>
      <c r="G95" s="12" t="str">
        <f>IF('สุกร pivot สรุป'!V96&lt;&gt;"",'สุกร pivot สรุป'!V96,"")</f>
        <v/>
      </c>
      <c r="H95" s="12" t="str">
        <f>IF('สุกร pivot สรุป'!W96&lt;&gt;"",'สุกร pivot สรุป'!W96,"")</f>
        <v/>
      </c>
      <c r="I95" s="12" t="str">
        <f>IF('สุกร pivot สรุป'!X96&lt;&gt;"",'สุกร pivot สรุป'!X96,"")</f>
        <v/>
      </c>
      <c r="J95" s="12" t="str">
        <f>IF('สุกร pivot สรุป'!Y96&lt;&gt;"",'สุกร pivot สรุป'!Y96,"")</f>
        <v/>
      </c>
      <c r="K95" s="12" t="str">
        <f>IF('สุกร pivot สรุป'!Z96&lt;&gt;"",'สุกร pivot สรุป'!Z96,"")</f>
        <v/>
      </c>
      <c r="L95" s="12" t="str">
        <f>IF('สุกร pivot สรุป'!AA96&lt;&gt;"",'สุกร pivot สรุป'!AA96,"")</f>
        <v/>
      </c>
      <c r="M95" s="12" t="str">
        <f>IF('สุกร pivot สรุป'!AB96&lt;&gt;"",'สุกร pivot สรุป'!AB96,"")</f>
        <v/>
      </c>
      <c r="N95" s="12" t="str">
        <f>IF('สุกร pivot สรุป'!AC96&lt;&gt;"",'สุกร pivot สรุป'!AC96,"")</f>
        <v/>
      </c>
      <c r="O95" s="12" t="str">
        <f>IF('สุกร pivot สรุป'!AD96&lt;&gt;"",'สุกร pivot สรุป'!AD96,"")</f>
        <v/>
      </c>
      <c r="P95" s="12" t="str">
        <f>IF('สุกร pivot สรุป'!AE96&lt;&gt;"",'สุกร pivot สรุป'!AE96,"")</f>
        <v/>
      </c>
      <c r="Q95" s="12" t="str">
        <f>IF('สุกร pivot สรุป'!AF96&lt;&gt;"",'สุกร pivot สรุป'!AF96,"")</f>
        <v/>
      </c>
      <c r="R95" s="12" t="str">
        <f>IF('สุกร pivot สรุป'!AG96&lt;&gt;"",'สุกร pivot สรุป'!AG96,"")</f>
        <v/>
      </c>
      <c r="S95" s="12" t="str">
        <f>IF('สุกร pivot สรุป'!AH96&lt;&gt;"",'สุกร pivot สรุป'!AH96,"")</f>
        <v/>
      </c>
      <c r="T95" s="12" t="str">
        <f>IF('สุกร pivot สรุป'!AI96&lt;&gt;"",'สุกร pivot สรุป'!AI96,"")</f>
        <v/>
      </c>
      <c r="U95" s="12" t="str">
        <f>IF('สุกร pivot สรุป'!AJ96&lt;&gt;"",'สุกร pivot สรุป'!AJ96,"")</f>
        <v/>
      </c>
    </row>
    <row r="96" spans="1:21">
      <c r="A96" s="9" t="str">
        <f>IF('สุกร pivot สรุป'!A97&lt;&gt;"",'สุกร pivot สรุป'!A97,"")</f>
        <v/>
      </c>
      <c r="B96" s="9" t="str">
        <f>IF('สุกร pivot สรุป'!B97&lt;&gt;"",'สุกร pivot สรุป'!B97,"")</f>
        <v/>
      </c>
      <c r="C96" s="12" t="str">
        <f>IF('สุกร pivot สรุป'!R97&lt;&gt;"",'สุกร pivot สรุป'!R97,"")</f>
        <v/>
      </c>
      <c r="D96" s="12" t="str">
        <f>IF('สุกร pivot สรุป'!S97&lt;&gt;"",'สุกร pivot สรุป'!S97,"")</f>
        <v/>
      </c>
      <c r="E96" s="12" t="str">
        <f>IF('สุกร pivot สรุป'!T97&lt;&gt;"",'สุกร pivot สรุป'!T97,"")</f>
        <v/>
      </c>
      <c r="F96" s="12" t="str">
        <f>IF('สุกร pivot สรุป'!U97&lt;&gt;"",'สุกร pivot สรุป'!U97,"")</f>
        <v/>
      </c>
      <c r="G96" s="12" t="str">
        <f>IF('สุกร pivot สรุป'!V97&lt;&gt;"",'สุกร pivot สรุป'!V97,"")</f>
        <v/>
      </c>
      <c r="H96" s="12" t="str">
        <f>IF('สุกร pivot สรุป'!W97&lt;&gt;"",'สุกร pivot สรุป'!W97,"")</f>
        <v/>
      </c>
      <c r="I96" s="12" t="str">
        <f>IF('สุกร pivot สรุป'!X97&lt;&gt;"",'สุกร pivot สรุป'!X97,"")</f>
        <v/>
      </c>
      <c r="J96" s="12" t="str">
        <f>IF('สุกร pivot สรุป'!Y97&lt;&gt;"",'สุกร pivot สรุป'!Y97,"")</f>
        <v/>
      </c>
      <c r="K96" s="12" t="str">
        <f>IF('สุกร pivot สรุป'!Z97&lt;&gt;"",'สุกร pivot สรุป'!Z97,"")</f>
        <v/>
      </c>
      <c r="L96" s="12" t="str">
        <f>IF('สุกร pivot สรุป'!AA97&lt;&gt;"",'สุกร pivot สรุป'!AA97,"")</f>
        <v/>
      </c>
      <c r="M96" s="12" t="str">
        <f>IF('สุกร pivot สรุป'!AB97&lt;&gt;"",'สุกร pivot สรุป'!AB97,"")</f>
        <v/>
      </c>
      <c r="N96" s="12" t="str">
        <f>IF('สุกร pivot สรุป'!AC97&lt;&gt;"",'สุกร pivot สรุป'!AC97,"")</f>
        <v/>
      </c>
      <c r="O96" s="12" t="str">
        <f>IF('สุกร pivot สรุป'!AD97&lt;&gt;"",'สุกร pivot สรุป'!AD97,"")</f>
        <v/>
      </c>
      <c r="P96" s="12" t="str">
        <f>IF('สุกร pivot สรุป'!AE97&lt;&gt;"",'สุกร pivot สรุป'!AE97,"")</f>
        <v/>
      </c>
      <c r="Q96" s="12" t="str">
        <f>IF('สุกร pivot สรุป'!AF97&lt;&gt;"",'สุกร pivot สรุป'!AF97,"")</f>
        <v/>
      </c>
      <c r="R96" s="12" t="str">
        <f>IF('สุกร pivot สรุป'!AG97&lt;&gt;"",'สุกร pivot สรุป'!AG97,"")</f>
        <v/>
      </c>
      <c r="S96" s="12" t="str">
        <f>IF('สุกร pivot สรุป'!AH97&lt;&gt;"",'สุกร pivot สรุป'!AH97,"")</f>
        <v/>
      </c>
      <c r="T96" s="12" t="str">
        <f>IF('สุกร pivot สรุป'!AI97&lt;&gt;"",'สุกร pivot สรุป'!AI97,"")</f>
        <v/>
      </c>
      <c r="U96" s="12" t="str">
        <f>IF('สุกร pivot สรุป'!AJ97&lt;&gt;"",'สุกร pivot สรุป'!AJ97,"")</f>
        <v/>
      </c>
    </row>
    <row r="97" spans="1:21">
      <c r="A97" s="9" t="str">
        <f>IF('สุกร pivot สรุป'!A98&lt;&gt;"",'สุกร pivot สรุป'!A98,"")</f>
        <v/>
      </c>
      <c r="B97" s="9" t="str">
        <f>IF('สุกร pivot สรุป'!B98&lt;&gt;"",'สุกร pivot สรุป'!B98,"")</f>
        <v/>
      </c>
      <c r="C97" s="12" t="str">
        <f>IF('สุกร pivot สรุป'!R98&lt;&gt;"",'สุกร pivot สรุป'!R98,"")</f>
        <v/>
      </c>
      <c r="D97" s="12" t="str">
        <f>IF('สุกร pivot สรุป'!S98&lt;&gt;"",'สุกร pivot สรุป'!S98,"")</f>
        <v/>
      </c>
      <c r="E97" s="12" t="str">
        <f>IF('สุกร pivot สรุป'!T98&lt;&gt;"",'สุกร pivot สรุป'!T98,"")</f>
        <v/>
      </c>
      <c r="F97" s="12" t="str">
        <f>IF('สุกร pivot สรุป'!U98&lt;&gt;"",'สุกร pivot สรุป'!U98,"")</f>
        <v/>
      </c>
      <c r="G97" s="12" t="str">
        <f>IF('สุกร pivot สรุป'!V98&lt;&gt;"",'สุกร pivot สรุป'!V98,"")</f>
        <v/>
      </c>
      <c r="H97" s="12" t="str">
        <f>IF('สุกร pivot สรุป'!W98&lt;&gt;"",'สุกร pivot สรุป'!W98,"")</f>
        <v/>
      </c>
      <c r="I97" s="12" t="str">
        <f>IF('สุกร pivot สรุป'!X98&lt;&gt;"",'สุกร pivot สรุป'!X98,"")</f>
        <v/>
      </c>
      <c r="J97" s="12" t="str">
        <f>IF('สุกร pivot สรุป'!Y98&lt;&gt;"",'สุกร pivot สรุป'!Y98,"")</f>
        <v/>
      </c>
      <c r="K97" s="12" t="str">
        <f>IF('สุกร pivot สรุป'!Z98&lt;&gt;"",'สุกร pivot สรุป'!Z98,"")</f>
        <v/>
      </c>
      <c r="L97" s="12" t="str">
        <f>IF('สุกร pivot สรุป'!AA98&lt;&gt;"",'สุกร pivot สรุป'!AA98,"")</f>
        <v/>
      </c>
      <c r="M97" s="12" t="str">
        <f>IF('สุกร pivot สรุป'!AB98&lt;&gt;"",'สุกร pivot สรุป'!AB98,"")</f>
        <v/>
      </c>
      <c r="N97" s="12" t="str">
        <f>IF('สุกร pivot สรุป'!AC98&lt;&gt;"",'สุกร pivot สรุป'!AC98,"")</f>
        <v/>
      </c>
      <c r="O97" s="12" t="str">
        <f>IF('สุกร pivot สรุป'!AD98&lt;&gt;"",'สุกร pivot สรุป'!AD98,"")</f>
        <v/>
      </c>
      <c r="P97" s="12" t="str">
        <f>IF('สุกร pivot สรุป'!AE98&lt;&gt;"",'สุกร pivot สรุป'!AE98,"")</f>
        <v/>
      </c>
      <c r="Q97" s="12" t="str">
        <f>IF('สุกร pivot สรุป'!AF98&lt;&gt;"",'สุกร pivot สรุป'!AF98,"")</f>
        <v/>
      </c>
      <c r="R97" s="12" t="str">
        <f>IF('สุกร pivot สรุป'!AG98&lt;&gt;"",'สุกร pivot สรุป'!AG98,"")</f>
        <v/>
      </c>
      <c r="S97" s="12" t="str">
        <f>IF('สุกร pivot สรุป'!AH98&lt;&gt;"",'สุกร pivot สรุป'!AH98,"")</f>
        <v/>
      </c>
      <c r="T97" s="12" t="str">
        <f>IF('สุกร pivot สรุป'!AI98&lt;&gt;"",'สุกร pivot สรุป'!AI98,"")</f>
        <v/>
      </c>
      <c r="U97" s="12" t="str">
        <f>IF('สุกร pivot สรุป'!AJ98&lt;&gt;"",'สุกร pivot สรุป'!AJ98,"")</f>
        <v/>
      </c>
    </row>
    <row r="98" spans="1:21">
      <c r="A98" s="9" t="str">
        <f>IF('สุกร pivot สรุป'!A99&lt;&gt;"",'สุกร pivot สรุป'!A99,"")</f>
        <v/>
      </c>
      <c r="B98" s="9" t="str">
        <f>IF('สุกร pivot สรุป'!B99&lt;&gt;"",'สุกร pivot สรุป'!B99,"")</f>
        <v/>
      </c>
      <c r="C98" s="12" t="str">
        <f>IF('สุกร pivot สรุป'!R99&lt;&gt;"",'สุกร pivot สรุป'!R99,"")</f>
        <v/>
      </c>
      <c r="D98" s="12" t="str">
        <f>IF('สุกร pivot สรุป'!S99&lt;&gt;"",'สุกร pivot สรุป'!S99,"")</f>
        <v/>
      </c>
      <c r="E98" s="12" t="str">
        <f>IF('สุกร pivot สรุป'!T99&lt;&gt;"",'สุกร pivot สรุป'!T99,"")</f>
        <v/>
      </c>
      <c r="F98" s="12" t="str">
        <f>IF('สุกร pivot สรุป'!U99&lt;&gt;"",'สุกร pivot สรุป'!U99,"")</f>
        <v/>
      </c>
      <c r="G98" s="12" t="str">
        <f>IF('สุกร pivot สรุป'!V99&lt;&gt;"",'สุกร pivot สรุป'!V99,"")</f>
        <v/>
      </c>
      <c r="H98" s="12" t="str">
        <f>IF('สุกร pivot สรุป'!W99&lt;&gt;"",'สุกร pivot สรุป'!W99,"")</f>
        <v/>
      </c>
      <c r="I98" s="12" t="str">
        <f>IF('สุกร pivot สรุป'!X99&lt;&gt;"",'สุกร pivot สรุป'!X99,"")</f>
        <v/>
      </c>
      <c r="J98" s="12" t="str">
        <f>IF('สุกร pivot สรุป'!Y99&lt;&gt;"",'สุกร pivot สรุป'!Y99,"")</f>
        <v/>
      </c>
      <c r="K98" s="12" t="str">
        <f>IF('สุกร pivot สรุป'!Z99&lt;&gt;"",'สุกร pivot สรุป'!Z99,"")</f>
        <v/>
      </c>
      <c r="L98" s="12" t="str">
        <f>IF('สุกร pivot สรุป'!AA99&lt;&gt;"",'สุกร pivot สรุป'!AA99,"")</f>
        <v/>
      </c>
      <c r="M98" s="12" t="str">
        <f>IF('สุกร pivot สรุป'!AB99&lt;&gt;"",'สุกร pivot สรุป'!AB99,"")</f>
        <v/>
      </c>
      <c r="N98" s="12" t="str">
        <f>IF('สุกร pivot สรุป'!AC99&lt;&gt;"",'สุกร pivot สรุป'!AC99,"")</f>
        <v/>
      </c>
      <c r="O98" s="12" t="str">
        <f>IF('สุกร pivot สรุป'!AD99&lt;&gt;"",'สุกร pivot สรุป'!AD99,"")</f>
        <v/>
      </c>
      <c r="P98" s="12" t="str">
        <f>IF('สุกร pivot สรุป'!AE99&lt;&gt;"",'สุกร pivot สรุป'!AE99,"")</f>
        <v/>
      </c>
      <c r="Q98" s="12" t="str">
        <f>IF('สุกร pivot สรุป'!AF99&lt;&gt;"",'สุกร pivot สรุป'!AF99,"")</f>
        <v/>
      </c>
      <c r="R98" s="12" t="str">
        <f>IF('สุกร pivot สรุป'!AG99&lt;&gt;"",'สุกร pivot สรุป'!AG99,"")</f>
        <v/>
      </c>
      <c r="S98" s="12" t="str">
        <f>IF('สุกร pivot สรุป'!AH99&lt;&gt;"",'สุกร pivot สรุป'!AH99,"")</f>
        <v/>
      </c>
      <c r="T98" s="12" t="str">
        <f>IF('สุกร pivot สรุป'!AI99&lt;&gt;"",'สุกร pivot สรุป'!AI99,"")</f>
        <v/>
      </c>
      <c r="U98" s="12" t="str">
        <f>IF('สุกร pivot สรุป'!AJ99&lt;&gt;"",'สุกร pivot สรุป'!AJ99,"")</f>
        <v/>
      </c>
    </row>
    <row r="99" spans="1:21">
      <c r="A99" s="9" t="str">
        <f>IF('สุกร pivot สรุป'!A100&lt;&gt;"",'สุกร pivot สรุป'!A100,"")</f>
        <v/>
      </c>
      <c r="B99" s="9" t="str">
        <f>IF('สุกร pivot สรุป'!B100&lt;&gt;"",'สุกร pivot สรุป'!B100,"")</f>
        <v/>
      </c>
      <c r="C99" s="12" t="str">
        <f>IF('สุกร pivot สรุป'!R100&lt;&gt;"",'สุกร pivot สรุป'!R100,"")</f>
        <v/>
      </c>
      <c r="D99" s="12" t="str">
        <f>IF('สุกร pivot สรุป'!S100&lt;&gt;"",'สุกร pivot สรุป'!S100,"")</f>
        <v/>
      </c>
      <c r="E99" s="12" t="str">
        <f>IF('สุกร pivot สรุป'!T100&lt;&gt;"",'สุกร pivot สรุป'!T100,"")</f>
        <v/>
      </c>
      <c r="F99" s="12" t="str">
        <f>IF('สุกร pivot สรุป'!U100&lt;&gt;"",'สุกร pivot สรุป'!U100,"")</f>
        <v/>
      </c>
      <c r="G99" s="12" t="str">
        <f>IF('สุกร pivot สรุป'!V100&lt;&gt;"",'สุกร pivot สรุป'!V100,"")</f>
        <v/>
      </c>
      <c r="H99" s="12" t="str">
        <f>IF('สุกร pivot สรุป'!W100&lt;&gt;"",'สุกร pivot สรุป'!W100,"")</f>
        <v/>
      </c>
      <c r="I99" s="12" t="str">
        <f>IF('สุกร pivot สรุป'!X100&lt;&gt;"",'สุกร pivot สรุป'!X100,"")</f>
        <v/>
      </c>
      <c r="J99" s="12" t="str">
        <f>IF('สุกร pivot สรุป'!Y100&lt;&gt;"",'สุกร pivot สรุป'!Y100,"")</f>
        <v/>
      </c>
      <c r="K99" s="12" t="str">
        <f>IF('สุกร pivot สรุป'!Z100&lt;&gt;"",'สุกร pivot สรุป'!Z100,"")</f>
        <v/>
      </c>
      <c r="L99" s="12" t="str">
        <f>IF('สุกร pivot สรุป'!AA100&lt;&gt;"",'สุกร pivot สรุป'!AA100,"")</f>
        <v/>
      </c>
      <c r="M99" s="12" t="str">
        <f>IF('สุกร pivot สรุป'!AB100&lt;&gt;"",'สุกร pivot สรุป'!AB100,"")</f>
        <v/>
      </c>
      <c r="N99" s="12" t="str">
        <f>IF('สุกร pivot สรุป'!AC100&lt;&gt;"",'สุกร pivot สรุป'!AC100,"")</f>
        <v/>
      </c>
      <c r="O99" s="12" t="str">
        <f>IF('สุกร pivot สรุป'!AD100&lt;&gt;"",'สุกร pivot สรุป'!AD100,"")</f>
        <v/>
      </c>
      <c r="P99" s="12" t="str">
        <f>IF('สุกร pivot สรุป'!AE100&lt;&gt;"",'สุกร pivot สรุป'!AE100,"")</f>
        <v/>
      </c>
      <c r="Q99" s="12" t="str">
        <f>IF('สุกร pivot สรุป'!AF100&lt;&gt;"",'สุกร pivot สรุป'!AF100,"")</f>
        <v/>
      </c>
      <c r="R99" s="12" t="str">
        <f>IF('สุกร pivot สรุป'!AG100&lt;&gt;"",'สุกร pivot สรุป'!AG100,"")</f>
        <v/>
      </c>
      <c r="S99" s="12" t="str">
        <f>IF('สุกร pivot สรุป'!AH100&lt;&gt;"",'สุกร pivot สรุป'!AH100,"")</f>
        <v/>
      </c>
      <c r="T99" s="12" t="str">
        <f>IF('สุกร pivot สรุป'!AI100&lt;&gt;"",'สุกร pivot สรุป'!AI100,"")</f>
        <v/>
      </c>
      <c r="U99" s="12" t="str">
        <f>IF('สุกร pivot สรุป'!AJ100&lt;&gt;"",'สุกร pivot สรุป'!AJ100,"")</f>
        <v/>
      </c>
    </row>
    <row r="100" spans="1:21">
      <c r="A100" s="9" t="str">
        <f>IF('สุกร pivot สรุป'!A101&lt;&gt;"",'สุกร pivot สรุป'!A101,"")</f>
        <v/>
      </c>
      <c r="B100" s="9" t="str">
        <f>IF('สุกร pivot สรุป'!B101&lt;&gt;"",'สุกร pivot สรุป'!B101,"")</f>
        <v/>
      </c>
      <c r="C100" s="12" t="str">
        <f>IF('สุกร pivot สรุป'!R101&lt;&gt;"",'สุกร pivot สรุป'!R101,"")</f>
        <v/>
      </c>
      <c r="D100" s="12" t="str">
        <f>IF('สุกร pivot สรุป'!S101&lt;&gt;"",'สุกร pivot สรุป'!S101,"")</f>
        <v/>
      </c>
      <c r="E100" s="12" t="str">
        <f>IF('สุกร pivot สรุป'!T101&lt;&gt;"",'สุกร pivot สรุป'!T101,"")</f>
        <v/>
      </c>
      <c r="F100" s="12" t="str">
        <f>IF('สุกร pivot สรุป'!U101&lt;&gt;"",'สุกร pivot สรุป'!U101,"")</f>
        <v/>
      </c>
      <c r="G100" s="12" t="str">
        <f>IF('สุกร pivot สรุป'!V101&lt;&gt;"",'สุกร pivot สรุป'!V101,"")</f>
        <v/>
      </c>
      <c r="H100" s="12" t="str">
        <f>IF('สุกร pivot สรุป'!W101&lt;&gt;"",'สุกร pivot สรุป'!W101,"")</f>
        <v/>
      </c>
      <c r="I100" s="12" t="str">
        <f>IF('สุกร pivot สรุป'!X101&lt;&gt;"",'สุกร pivot สรุป'!X101,"")</f>
        <v/>
      </c>
      <c r="J100" s="12" t="str">
        <f>IF('สุกร pivot สรุป'!Y101&lt;&gt;"",'สุกร pivot สรุป'!Y101,"")</f>
        <v/>
      </c>
      <c r="K100" s="12" t="str">
        <f>IF('สุกร pivot สรุป'!Z101&lt;&gt;"",'สุกร pivot สรุป'!Z101,"")</f>
        <v/>
      </c>
      <c r="L100" s="12" t="str">
        <f>IF('สุกร pivot สรุป'!AA101&lt;&gt;"",'สุกร pivot สรุป'!AA101,"")</f>
        <v/>
      </c>
      <c r="M100" s="12" t="str">
        <f>IF('สุกร pivot สรุป'!AB101&lt;&gt;"",'สุกร pivot สรุป'!AB101,"")</f>
        <v/>
      </c>
      <c r="N100" s="12" t="str">
        <f>IF('สุกร pivot สรุป'!AC101&lt;&gt;"",'สุกร pivot สรุป'!AC101,"")</f>
        <v/>
      </c>
      <c r="O100" s="12" t="str">
        <f>IF('สุกร pivot สรุป'!AD101&lt;&gt;"",'สุกร pivot สรุป'!AD101,"")</f>
        <v/>
      </c>
      <c r="P100" s="12" t="str">
        <f>IF('สุกร pivot สรุป'!AE101&lt;&gt;"",'สุกร pivot สรุป'!AE101,"")</f>
        <v/>
      </c>
      <c r="Q100" s="12" t="str">
        <f>IF('สุกร pivot สรุป'!AF101&lt;&gt;"",'สุกร pivot สรุป'!AF101,"")</f>
        <v/>
      </c>
      <c r="R100" s="12" t="str">
        <f>IF('สุกร pivot สรุป'!AG101&lt;&gt;"",'สุกร pivot สรุป'!AG101,"")</f>
        <v/>
      </c>
      <c r="S100" s="12" t="str">
        <f>IF('สุกร pivot สรุป'!AH101&lt;&gt;"",'สุกร pivot สรุป'!AH101,"")</f>
        <v/>
      </c>
      <c r="T100" s="12" t="str">
        <f>IF('สุกร pivot สรุป'!AI101&lt;&gt;"",'สุกร pivot สรุป'!AI101,"")</f>
        <v/>
      </c>
      <c r="U100" s="12" t="str">
        <f>IF('สุกร pivot สรุป'!AJ101&lt;&gt;"",'สุกร pivot สรุป'!AJ101,"")</f>
        <v/>
      </c>
    </row>
    <row r="101" spans="1:21">
      <c r="A101" s="9" t="str">
        <f>IF('สุกร pivot สรุป'!A102&lt;&gt;"",'สุกร pivot สรุป'!A102,"")</f>
        <v/>
      </c>
      <c r="B101" s="9" t="str">
        <f>IF('สุกร pivot สรุป'!B102&lt;&gt;"",'สุกร pivot สรุป'!B102,"")</f>
        <v/>
      </c>
      <c r="C101" s="12" t="str">
        <f>IF('สุกร pivot สรุป'!R102&lt;&gt;"",'สุกร pivot สรุป'!R102,"")</f>
        <v/>
      </c>
      <c r="D101" s="12" t="str">
        <f>IF('สุกร pivot สรุป'!S102&lt;&gt;"",'สุกร pivot สรุป'!S102,"")</f>
        <v/>
      </c>
      <c r="E101" s="12" t="str">
        <f>IF('สุกร pivot สรุป'!T102&lt;&gt;"",'สุกร pivot สรุป'!T102,"")</f>
        <v/>
      </c>
      <c r="F101" s="12" t="str">
        <f>IF('สุกร pivot สรุป'!U102&lt;&gt;"",'สุกร pivot สรุป'!U102,"")</f>
        <v/>
      </c>
      <c r="G101" s="12" t="str">
        <f>IF('สุกร pivot สรุป'!V102&lt;&gt;"",'สุกร pivot สรุป'!V102,"")</f>
        <v/>
      </c>
      <c r="H101" s="12" t="str">
        <f>IF('สุกร pivot สรุป'!W102&lt;&gt;"",'สุกร pivot สรุป'!W102,"")</f>
        <v/>
      </c>
      <c r="I101" s="12" t="str">
        <f>IF('สุกร pivot สรุป'!X102&lt;&gt;"",'สุกร pivot สรุป'!X102,"")</f>
        <v/>
      </c>
      <c r="J101" s="12" t="str">
        <f>IF('สุกร pivot สรุป'!Y102&lt;&gt;"",'สุกร pivot สรุป'!Y102,"")</f>
        <v/>
      </c>
      <c r="K101" s="12" t="str">
        <f>IF('สุกร pivot สรุป'!Z102&lt;&gt;"",'สุกร pivot สรุป'!Z102,"")</f>
        <v/>
      </c>
      <c r="L101" s="12" t="str">
        <f>IF('สุกร pivot สรุป'!AA102&lt;&gt;"",'สุกร pivot สรุป'!AA102,"")</f>
        <v/>
      </c>
      <c r="M101" s="12" t="str">
        <f>IF('สุกร pivot สรุป'!AB102&lt;&gt;"",'สุกร pivot สรุป'!AB102,"")</f>
        <v/>
      </c>
      <c r="N101" s="12" t="str">
        <f>IF('สุกร pivot สรุป'!AC102&lt;&gt;"",'สุกร pivot สรุป'!AC102,"")</f>
        <v/>
      </c>
      <c r="O101" s="12" t="str">
        <f>IF('สุกร pivot สรุป'!AD102&lt;&gt;"",'สุกร pivot สรุป'!AD102,"")</f>
        <v/>
      </c>
      <c r="P101" s="12" t="str">
        <f>IF('สุกร pivot สรุป'!AE102&lt;&gt;"",'สุกร pivot สรุป'!AE102,"")</f>
        <v/>
      </c>
      <c r="Q101" s="12" t="str">
        <f>IF('สุกร pivot สรุป'!AF102&lt;&gt;"",'สุกร pivot สรุป'!AF102,"")</f>
        <v/>
      </c>
      <c r="R101" s="12" t="str">
        <f>IF('สุกร pivot สรุป'!AG102&lt;&gt;"",'สุกร pivot สรุป'!AG102,"")</f>
        <v/>
      </c>
      <c r="S101" s="12" t="str">
        <f>IF('สุกร pivot สรุป'!AH102&lt;&gt;"",'สุกร pivot สรุป'!AH102,"")</f>
        <v/>
      </c>
      <c r="T101" s="12" t="str">
        <f>IF('สุกร pivot สรุป'!AI102&lt;&gt;"",'สุกร pivot สรุป'!AI102,"")</f>
        <v/>
      </c>
      <c r="U101" s="12" t="str">
        <f>IF('สุกร pivot สรุป'!AJ102&lt;&gt;"",'สุกร pivot สรุป'!AJ102,"")</f>
        <v/>
      </c>
    </row>
    <row r="102" spans="1:21">
      <c r="A102" s="9" t="str">
        <f>IF('สุกร pivot สรุป'!A103&lt;&gt;"",'สุกร pivot สรุป'!A103,"")</f>
        <v/>
      </c>
      <c r="B102" s="9" t="str">
        <f>IF('สุกร pivot สรุป'!B103&lt;&gt;"",'สุกร pivot สรุป'!B103,"")</f>
        <v/>
      </c>
      <c r="C102" s="12" t="str">
        <f>IF('สุกร pivot สรุป'!R103&lt;&gt;"",'สุกร pivot สรุป'!R103,"")</f>
        <v/>
      </c>
      <c r="D102" s="12" t="str">
        <f>IF('สุกร pivot สรุป'!S103&lt;&gt;"",'สุกร pivot สรุป'!S103,"")</f>
        <v/>
      </c>
      <c r="E102" s="12" t="str">
        <f>IF('สุกร pivot สรุป'!T103&lt;&gt;"",'สุกร pivot สรุป'!T103,"")</f>
        <v/>
      </c>
      <c r="F102" s="12" t="str">
        <f>IF('สุกร pivot สรุป'!U103&lt;&gt;"",'สุกร pivot สรุป'!U103,"")</f>
        <v/>
      </c>
      <c r="G102" s="12" t="str">
        <f>IF('สุกร pivot สรุป'!V103&lt;&gt;"",'สุกร pivot สรุป'!V103,"")</f>
        <v/>
      </c>
      <c r="H102" s="12" t="str">
        <f>IF('สุกร pivot สรุป'!W103&lt;&gt;"",'สุกร pivot สรุป'!W103,"")</f>
        <v/>
      </c>
      <c r="I102" s="12" t="str">
        <f>IF('สุกร pivot สรุป'!X103&lt;&gt;"",'สุกร pivot สรุป'!X103,"")</f>
        <v/>
      </c>
      <c r="J102" s="12" t="str">
        <f>IF('สุกร pivot สรุป'!Y103&lt;&gt;"",'สุกร pivot สรุป'!Y103,"")</f>
        <v/>
      </c>
      <c r="K102" s="12" t="str">
        <f>IF('สุกร pivot สรุป'!Z103&lt;&gt;"",'สุกร pivot สรุป'!Z103,"")</f>
        <v/>
      </c>
      <c r="L102" s="12" t="str">
        <f>IF('สุกร pivot สรุป'!AA103&lt;&gt;"",'สุกร pivot สรุป'!AA103,"")</f>
        <v/>
      </c>
      <c r="M102" s="12" t="str">
        <f>IF('สุกร pivot สรุป'!AB103&lt;&gt;"",'สุกร pivot สรุป'!AB103,"")</f>
        <v/>
      </c>
      <c r="N102" s="12" t="str">
        <f>IF('สุกร pivot สรุป'!AC103&lt;&gt;"",'สุกร pivot สรุป'!AC103,"")</f>
        <v/>
      </c>
      <c r="O102" s="12" t="str">
        <f>IF('สุกร pivot สรุป'!AD103&lt;&gt;"",'สุกร pivot สรุป'!AD103,"")</f>
        <v/>
      </c>
      <c r="P102" s="12" t="str">
        <f>IF('สุกร pivot สรุป'!AE103&lt;&gt;"",'สุกร pivot สรุป'!AE103,"")</f>
        <v/>
      </c>
      <c r="Q102" s="12" t="str">
        <f>IF('สุกร pivot สรุป'!AF103&lt;&gt;"",'สุกร pivot สรุป'!AF103,"")</f>
        <v/>
      </c>
      <c r="R102" s="12" t="str">
        <f>IF('สุกร pivot สรุป'!AG103&lt;&gt;"",'สุกร pivot สรุป'!AG103,"")</f>
        <v/>
      </c>
      <c r="S102" s="12" t="str">
        <f>IF('สุกร pivot สรุป'!AH103&lt;&gt;"",'สุกร pivot สรุป'!AH103,"")</f>
        <v/>
      </c>
      <c r="T102" s="12" t="str">
        <f>IF('สุกร pivot สรุป'!AI103&lt;&gt;"",'สุกร pivot สรุป'!AI103,"")</f>
        <v/>
      </c>
      <c r="U102" s="12" t="str">
        <f>IF('สุกร pivot สรุป'!AJ103&lt;&gt;"",'สุกร pivot สรุป'!AJ103,"")</f>
        <v/>
      </c>
    </row>
    <row r="103" spans="1:21">
      <c r="A103" s="9" t="str">
        <f>IF('สุกร pivot สรุป'!A104&lt;&gt;"",'สุกร pivot สรุป'!A104,"")</f>
        <v/>
      </c>
      <c r="B103" s="9" t="str">
        <f>IF('สุกร pivot สรุป'!B104&lt;&gt;"",'สุกร pivot สรุป'!B104,"")</f>
        <v/>
      </c>
      <c r="C103" s="12" t="str">
        <f>IF('สุกร pivot สรุป'!R104&lt;&gt;"",'สุกร pivot สรุป'!R104,"")</f>
        <v/>
      </c>
      <c r="D103" s="12" t="str">
        <f>IF('สุกร pivot สรุป'!S104&lt;&gt;"",'สุกร pivot สรุป'!S104,"")</f>
        <v/>
      </c>
      <c r="E103" s="12" t="str">
        <f>IF('สุกร pivot สรุป'!T104&lt;&gt;"",'สุกร pivot สรุป'!T104,"")</f>
        <v/>
      </c>
      <c r="F103" s="12" t="str">
        <f>IF('สุกร pivot สรุป'!U104&lt;&gt;"",'สุกร pivot สรุป'!U104,"")</f>
        <v/>
      </c>
      <c r="G103" s="12" t="str">
        <f>IF('สุกร pivot สรุป'!V104&lt;&gt;"",'สุกร pivot สรุป'!V104,"")</f>
        <v/>
      </c>
      <c r="H103" s="12" t="str">
        <f>IF('สุกร pivot สรุป'!W104&lt;&gt;"",'สุกร pivot สรุป'!W104,"")</f>
        <v/>
      </c>
      <c r="I103" s="12" t="str">
        <f>IF('สุกร pivot สรุป'!X104&lt;&gt;"",'สุกร pivot สรุป'!X104,"")</f>
        <v/>
      </c>
      <c r="J103" s="12" t="str">
        <f>IF('สุกร pivot สรุป'!Y104&lt;&gt;"",'สุกร pivot สรุป'!Y104,"")</f>
        <v/>
      </c>
      <c r="K103" s="12" t="str">
        <f>IF('สุกร pivot สรุป'!Z104&lt;&gt;"",'สุกร pivot สรุป'!Z104,"")</f>
        <v/>
      </c>
      <c r="L103" s="12" t="str">
        <f>IF('สุกร pivot สรุป'!AA104&lt;&gt;"",'สุกร pivot สรุป'!AA104,"")</f>
        <v/>
      </c>
      <c r="M103" s="12" t="str">
        <f>IF('สุกร pivot สรุป'!AB104&lt;&gt;"",'สุกร pivot สรุป'!AB104,"")</f>
        <v/>
      </c>
      <c r="N103" s="12" t="str">
        <f>IF('สุกร pivot สรุป'!AC104&lt;&gt;"",'สุกร pivot สรุป'!AC104,"")</f>
        <v/>
      </c>
      <c r="O103" s="12" t="str">
        <f>IF('สุกร pivot สรุป'!AD104&lt;&gt;"",'สุกร pivot สรุป'!AD104,"")</f>
        <v/>
      </c>
      <c r="P103" s="12" t="str">
        <f>IF('สุกร pivot สรุป'!AE104&lt;&gt;"",'สุกร pivot สรุป'!AE104,"")</f>
        <v/>
      </c>
      <c r="Q103" s="12" t="str">
        <f>IF('สุกร pivot สรุป'!AF104&lt;&gt;"",'สุกร pivot สรุป'!AF104,"")</f>
        <v/>
      </c>
      <c r="R103" s="12" t="str">
        <f>IF('สุกร pivot สรุป'!AG104&lt;&gt;"",'สุกร pivot สรุป'!AG104,"")</f>
        <v/>
      </c>
      <c r="S103" s="12" t="str">
        <f>IF('สุกร pivot สรุป'!AH104&lt;&gt;"",'สุกร pivot สรุป'!AH104,"")</f>
        <v/>
      </c>
      <c r="T103" s="12" t="str">
        <f>IF('สุกร pivot สรุป'!AI104&lt;&gt;"",'สุกร pivot สรุป'!AI104,"")</f>
        <v/>
      </c>
      <c r="U103" s="12" t="str">
        <f>IF('สุกร pivot สรุป'!AJ104&lt;&gt;"",'สุกร pivot สรุป'!AJ104,"")</f>
        <v/>
      </c>
    </row>
    <row r="104" spans="1:21">
      <c r="A104" s="9" t="str">
        <f>IF('สุกร pivot สรุป'!A105&lt;&gt;"",'สุกร pivot สรุป'!A105,"")</f>
        <v/>
      </c>
      <c r="B104" s="9" t="str">
        <f>IF('สุกร pivot สรุป'!B105&lt;&gt;"",'สุกร pivot สรุป'!B105,"")</f>
        <v/>
      </c>
      <c r="C104" s="12" t="str">
        <f>IF('สุกร pivot สรุป'!R105&lt;&gt;"",'สุกร pivot สรุป'!R105,"")</f>
        <v/>
      </c>
      <c r="D104" s="12" t="str">
        <f>IF('สุกร pivot สรุป'!S105&lt;&gt;"",'สุกร pivot สรุป'!S105,"")</f>
        <v/>
      </c>
      <c r="E104" s="12" t="str">
        <f>IF('สุกร pivot สรุป'!T105&lt;&gt;"",'สุกร pivot สรุป'!T105,"")</f>
        <v/>
      </c>
      <c r="F104" s="12" t="str">
        <f>IF('สุกร pivot สรุป'!U105&lt;&gt;"",'สุกร pivot สรุป'!U105,"")</f>
        <v/>
      </c>
      <c r="G104" s="12" t="str">
        <f>IF('สุกร pivot สรุป'!V105&lt;&gt;"",'สุกร pivot สรุป'!V105,"")</f>
        <v/>
      </c>
      <c r="H104" s="12" t="str">
        <f>IF('สุกร pivot สรุป'!W105&lt;&gt;"",'สุกร pivot สรุป'!W105,"")</f>
        <v/>
      </c>
      <c r="I104" s="12" t="str">
        <f>IF('สุกร pivot สรุป'!X105&lt;&gt;"",'สุกร pivot สรุป'!X105,"")</f>
        <v/>
      </c>
      <c r="J104" s="12" t="str">
        <f>IF('สุกร pivot สรุป'!Y105&lt;&gt;"",'สุกร pivot สรุป'!Y105,"")</f>
        <v/>
      </c>
      <c r="K104" s="12" t="str">
        <f>IF('สุกร pivot สรุป'!Z105&lt;&gt;"",'สุกร pivot สรุป'!Z105,"")</f>
        <v/>
      </c>
      <c r="L104" s="12" t="str">
        <f>IF('สุกร pivot สรุป'!AA105&lt;&gt;"",'สุกร pivot สรุป'!AA105,"")</f>
        <v/>
      </c>
      <c r="M104" s="12" t="str">
        <f>IF('สุกร pivot สรุป'!AB105&lt;&gt;"",'สุกร pivot สรุป'!AB105,"")</f>
        <v/>
      </c>
      <c r="N104" s="12" t="str">
        <f>IF('สุกร pivot สรุป'!AC105&lt;&gt;"",'สุกร pivot สรุป'!AC105,"")</f>
        <v/>
      </c>
      <c r="O104" s="12" t="str">
        <f>IF('สุกร pivot สรุป'!AD105&lt;&gt;"",'สุกร pivot สรุป'!AD105,"")</f>
        <v/>
      </c>
      <c r="P104" s="12" t="str">
        <f>IF('สุกร pivot สรุป'!AE105&lt;&gt;"",'สุกร pivot สรุป'!AE105,"")</f>
        <v/>
      </c>
      <c r="Q104" s="12" t="str">
        <f>IF('สุกร pivot สรุป'!AF105&lt;&gt;"",'สุกร pivot สรุป'!AF105,"")</f>
        <v/>
      </c>
      <c r="R104" s="12" t="str">
        <f>IF('สุกร pivot สรุป'!AG105&lt;&gt;"",'สุกร pivot สรุป'!AG105,"")</f>
        <v/>
      </c>
      <c r="S104" s="12" t="str">
        <f>IF('สุกร pivot สรุป'!AH105&lt;&gt;"",'สุกร pivot สรุป'!AH105,"")</f>
        <v/>
      </c>
      <c r="T104" s="12" t="str">
        <f>IF('สุกร pivot สรุป'!AI105&lt;&gt;"",'สุกร pivot สรุป'!AI105,"")</f>
        <v/>
      </c>
      <c r="U104" s="12" t="str">
        <f>IF('สุกร pivot สรุป'!AJ105&lt;&gt;"",'สุกร pivot สรุป'!AJ105,"")</f>
        <v/>
      </c>
    </row>
    <row r="105" spans="1:21">
      <c r="A105" s="9" t="str">
        <f>IF('สุกร pivot สรุป'!A106&lt;&gt;"",'สุกร pivot สรุป'!A106,"")</f>
        <v/>
      </c>
      <c r="B105" s="9" t="str">
        <f>IF('สุกร pivot สรุป'!B106&lt;&gt;"",'สุกร pivot สรุป'!B106,"")</f>
        <v/>
      </c>
      <c r="C105" s="12" t="str">
        <f>IF('สุกร pivot สรุป'!R106&lt;&gt;"",'สุกร pivot สรุป'!R106,"")</f>
        <v/>
      </c>
      <c r="D105" s="12" t="str">
        <f>IF('สุกร pivot สรุป'!S106&lt;&gt;"",'สุกร pivot สรุป'!S106,"")</f>
        <v/>
      </c>
      <c r="E105" s="12" t="str">
        <f>IF('สุกร pivot สรุป'!T106&lt;&gt;"",'สุกร pivot สรุป'!T106,"")</f>
        <v/>
      </c>
      <c r="F105" s="12" t="str">
        <f>IF('สุกร pivot สรุป'!U106&lt;&gt;"",'สุกร pivot สรุป'!U106,"")</f>
        <v/>
      </c>
      <c r="G105" s="12" t="str">
        <f>IF('สุกร pivot สรุป'!V106&lt;&gt;"",'สุกร pivot สรุป'!V106,"")</f>
        <v/>
      </c>
      <c r="H105" s="12" t="str">
        <f>IF('สุกร pivot สรุป'!W106&lt;&gt;"",'สุกร pivot สรุป'!W106,"")</f>
        <v/>
      </c>
      <c r="I105" s="12" t="str">
        <f>IF('สุกร pivot สรุป'!X106&lt;&gt;"",'สุกร pivot สรุป'!X106,"")</f>
        <v/>
      </c>
      <c r="J105" s="12" t="str">
        <f>IF('สุกร pivot สรุป'!Y106&lt;&gt;"",'สุกร pivot สรุป'!Y106,"")</f>
        <v/>
      </c>
      <c r="K105" s="12" t="str">
        <f>IF('สุกร pivot สรุป'!Z106&lt;&gt;"",'สุกร pivot สรุป'!Z106,"")</f>
        <v/>
      </c>
      <c r="L105" s="12" t="str">
        <f>IF('สุกร pivot สรุป'!AA106&lt;&gt;"",'สุกร pivot สรุป'!AA106,"")</f>
        <v/>
      </c>
      <c r="M105" s="12" t="str">
        <f>IF('สุกร pivot สรุป'!AB106&lt;&gt;"",'สุกร pivot สรุป'!AB106,"")</f>
        <v/>
      </c>
      <c r="N105" s="12" t="str">
        <f>IF('สุกร pivot สรุป'!AC106&lt;&gt;"",'สุกร pivot สรุป'!AC106,"")</f>
        <v/>
      </c>
      <c r="O105" s="12" t="str">
        <f>IF('สุกร pivot สรุป'!AD106&lt;&gt;"",'สุกร pivot สรุป'!AD106,"")</f>
        <v/>
      </c>
      <c r="P105" s="12" t="str">
        <f>IF('สุกร pivot สรุป'!AE106&lt;&gt;"",'สุกร pivot สรุป'!AE106,"")</f>
        <v/>
      </c>
      <c r="Q105" s="12" t="str">
        <f>IF('สุกร pivot สรุป'!AF106&lt;&gt;"",'สุกร pivot สรุป'!AF106,"")</f>
        <v/>
      </c>
      <c r="R105" s="12" t="str">
        <f>IF('สุกร pivot สรุป'!AG106&lt;&gt;"",'สุกร pivot สรุป'!AG106,"")</f>
        <v/>
      </c>
      <c r="S105" s="12" t="str">
        <f>IF('สุกร pivot สรุป'!AH106&lt;&gt;"",'สุกร pivot สรุป'!AH106,"")</f>
        <v/>
      </c>
      <c r="T105" s="12" t="str">
        <f>IF('สุกร pivot สรุป'!AI106&lt;&gt;"",'สุกร pivot สรุป'!AI106,"")</f>
        <v/>
      </c>
      <c r="U105" s="12" t="str">
        <f>IF('สุกร pivot สรุป'!AJ106&lt;&gt;"",'สุกร pivot สรุป'!AJ106,"")</f>
        <v/>
      </c>
    </row>
    <row r="106" spans="1:21">
      <c r="A106" s="9" t="str">
        <f>IF('สุกร pivot สรุป'!A107&lt;&gt;"",'สุกร pivot สรุป'!A107,"")</f>
        <v/>
      </c>
      <c r="B106" s="9" t="str">
        <f>IF('สุกร pivot สรุป'!B107&lt;&gt;"",'สุกร pivot สรุป'!B107,"")</f>
        <v/>
      </c>
      <c r="C106" s="12" t="str">
        <f>IF('สุกร pivot สรุป'!R107&lt;&gt;"",'สุกร pivot สรุป'!R107,"")</f>
        <v/>
      </c>
      <c r="D106" s="12" t="str">
        <f>IF('สุกร pivot สรุป'!S107&lt;&gt;"",'สุกร pivot สรุป'!S107,"")</f>
        <v/>
      </c>
      <c r="E106" s="12" t="str">
        <f>IF('สุกร pivot สรุป'!T107&lt;&gt;"",'สุกร pivot สรุป'!T107,"")</f>
        <v/>
      </c>
      <c r="F106" s="12" t="str">
        <f>IF('สุกร pivot สรุป'!U107&lt;&gt;"",'สุกร pivot สรุป'!U107,"")</f>
        <v/>
      </c>
      <c r="G106" s="12" t="str">
        <f>IF('สุกร pivot สรุป'!V107&lt;&gt;"",'สุกร pivot สรุป'!V107,"")</f>
        <v/>
      </c>
      <c r="H106" s="12" t="str">
        <f>IF('สุกร pivot สรุป'!W107&lt;&gt;"",'สุกร pivot สรุป'!W107,"")</f>
        <v/>
      </c>
      <c r="I106" s="12" t="str">
        <f>IF('สุกร pivot สรุป'!X107&lt;&gt;"",'สุกร pivot สรุป'!X107,"")</f>
        <v/>
      </c>
      <c r="J106" s="12" t="str">
        <f>IF('สุกร pivot สรุป'!Y107&lt;&gt;"",'สุกร pivot สรุป'!Y107,"")</f>
        <v/>
      </c>
      <c r="K106" s="12" t="str">
        <f>IF('สุกร pivot สรุป'!Z107&lt;&gt;"",'สุกร pivot สรุป'!Z107,"")</f>
        <v/>
      </c>
      <c r="L106" s="12" t="str">
        <f>IF('สุกร pivot สรุป'!AA107&lt;&gt;"",'สุกร pivot สรุป'!AA107,"")</f>
        <v/>
      </c>
      <c r="M106" s="12" t="str">
        <f>IF('สุกร pivot สรุป'!AB107&lt;&gt;"",'สุกร pivot สรุป'!AB107,"")</f>
        <v/>
      </c>
      <c r="N106" s="12" t="str">
        <f>IF('สุกร pivot สรุป'!AC107&lt;&gt;"",'สุกร pivot สรุป'!AC107,"")</f>
        <v/>
      </c>
      <c r="O106" s="12" t="str">
        <f>IF('สุกร pivot สรุป'!AD107&lt;&gt;"",'สุกร pivot สรุป'!AD107,"")</f>
        <v/>
      </c>
      <c r="P106" s="12" t="str">
        <f>IF('สุกร pivot สรุป'!AE107&lt;&gt;"",'สุกร pivot สรุป'!AE107,"")</f>
        <v/>
      </c>
      <c r="Q106" s="12" t="str">
        <f>IF('สุกร pivot สรุป'!AF107&lt;&gt;"",'สุกร pivot สรุป'!AF107,"")</f>
        <v/>
      </c>
      <c r="R106" s="12" t="str">
        <f>IF('สุกร pivot สรุป'!AG107&lt;&gt;"",'สุกร pivot สรุป'!AG107,"")</f>
        <v/>
      </c>
      <c r="S106" s="12" t="str">
        <f>IF('สุกร pivot สรุป'!AH107&lt;&gt;"",'สุกร pivot สรุป'!AH107,"")</f>
        <v/>
      </c>
      <c r="T106" s="12" t="str">
        <f>IF('สุกร pivot สรุป'!AI107&lt;&gt;"",'สุกร pivot สรุป'!AI107,"")</f>
        <v/>
      </c>
      <c r="U106" s="12" t="str">
        <f>IF('สุกร pivot สรุป'!AJ107&lt;&gt;"",'สุกร pivot สรุป'!AJ107,"")</f>
        <v/>
      </c>
    </row>
    <row r="107" spans="1:21">
      <c r="A107" s="9" t="str">
        <f>IF('สุกร pivot สรุป'!A108&lt;&gt;"",'สุกร pivot สรุป'!A108,"")</f>
        <v/>
      </c>
      <c r="B107" s="9" t="str">
        <f>IF('สุกร pivot สรุป'!B108&lt;&gt;"",'สุกร pivot สรุป'!B108,"")</f>
        <v/>
      </c>
      <c r="C107" s="12" t="str">
        <f>IF('สุกร pivot สรุป'!R108&lt;&gt;"",'สุกร pivot สรุป'!R108,"")</f>
        <v/>
      </c>
      <c r="D107" s="12" t="str">
        <f>IF('สุกร pivot สรุป'!S108&lt;&gt;"",'สุกร pivot สรุป'!S108,"")</f>
        <v/>
      </c>
      <c r="E107" s="12" t="str">
        <f>IF('สุกร pivot สรุป'!T108&lt;&gt;"",'สุกร pivot สรุป'!T108,"")</f>
        <v/>
      </c>
      <c r="F107" s="12" t="str">
        <f>IF('สุกร pivot สรุป'!U108&lt;&gt;"",'สุกร pivot สรุป'!U108,"")</f>
        <v/>
      </c>
      <c r="G107" s="12" t="str">
        <f>IF('สุกร pivot สรุป'!V108&lt;&gt;"",'สุกร pivot สรุป'!V108,"")</f>
        <v/>
      </c>
      <c r="H107" s="12" t="str">
        <f>IF('สุกร pivot สรุป'!W108&lt;&gt;"",'สุกร pivot สรุป'!W108,"")</f>
        <v/>
      </c>
      <c r="I107" s="12" t="str">
        <f>IF('สุกร pivot สรุป'!X108&lt;&gt;"",'สุกร pivot สรุป'!X108,"")</f>
        <v/>
      </c>
      <c r="J107" s="12" t="str">
        <f>IF('สุกร pivot สรุป'!Y108&lt;&gt;"",'สุกร pivot สรุป'!Y108,"")</f>
        <v/>
      </c>
      <c r="K107" s="12" t="str">
        <f>IF('สุกร pivot สรุป'!Z108&lt;&gt;"",'สุกร pivot สรุป'!Z108,"")</f>
        <v/>
      </c>
      <c r="L107" s="12" t="str">
        <f>IF('สุกร pivot สรุป'!AA108&lt;&gt;"",'สุกร pivot สรุป'!AA108,"")</f>
        <v/>
      </c>
      <c r="M107" s="12" t="str">
        <f>IF('สุกร pivot สรุป'!AB108&lt;&gt;"",'สุกร pivot สรุป'!AB108,"")</f>
        <v/>
      </c>
      <c r="N107" s="12" t="str">
        <f>IF('สุกร pivot สรุป'!AC108&lt;&gt;"",'สุกร pivot สรุป'!AC108,"")</f>
        <v/>
      </c>
      <c r="O107" s="12" t="str">
        <f>IF('สุกร pivot สรุป'!AD108&lt;&gt;"",'สุกร pivot สรุป'!AD108,"")</f>
        <v/>
      </c>
      <c r="P107" s="12" t="str">
        <f>IF('สุกร pivot สรุป'!AE108&lt;&gt;"",'สุกร pivot สรุป'!AE108,"")</f>
        <v/>
      </c>
      <c r="Q107" s="12" t="str">
        <f>IF('สุกร pivot สรุป'!AF108&lt;&gt;"",'สุกร pivot สรุป'!AF108,"")</f>
        <v/>
      </c>
      <c r="R107" s="12" t="str">
        <f>IF('สุกร pivot สรุป'!AG108&lt;&gt;"",'สุกร pivot สรุป'!AG108,"")</f>
        <v/>
      </c>
      <c r="S107" s="12" t="str">
        <f>IF('สุกร pivot สรุป'!AH108&lt;&gt;"",'สุกร pivot สรุป'!AH108,"")</f>
        <v/>
      </c>
      <c r="T107" s="12" t="str">
        <f>IF('สุกร pivot สรุป'!AI108&lt;&gt;"",'สุกร pivot สรุป'!AI108,"")</f>
        <v/>
      </c>
      <c r="U107" s="12" t="str">
        <f>IF('สุกร pivot สรุป'!AJ108&lt;&gt;"",'สุกร pivot สรุป'!AJ108,"")</f>
        <v/>
      </c>
    </row>
    <row r="108" spans="1:21">
      <c r="A108" s="9" t="str">
        <f>IF('สุกร pivot สรุป'!A109&lt;&gt;"",'สุกร pivot สรุป'!A109,"")</f>
        <v/>
      </c>
      <c r="B108" s="9" t="str">
        <f>IF('สุกร pivot สรุป'!B109&lt;&gt;"",'สุกร pivot สรุป'!B109,"")</f>
        <v/>
      </c>
      <c r="C108" s="12" t="str">
        <f>IF('สุกร pivot สรุป'!R109&lt;&gt;"",'สุกร pivot สรุป'!R109,"")</f>
        <v/>
      </c>
      <c r="D108" s="12" t="str">
        <f>IF('สุกร pivot สรุป'!S109&lt;&gt;"",'สุกร pivot สรุป'!S109,"")</f>
        <v/>
      </c>
      <c r="E108" s="12" t="str">
        <f>IF('สุกร pivot สรุป'!T109&lt;&gt;"",'สุกร pivot สรุป'!T109,"")</f>
        <v/>
      </c>
      <c r="F108" s="12" t="str">
        <f>IF('สุกร pivot สรุป'!U109&lt;&gt;"",'สุกร pivot สรุป'!U109,"")</f>
        <v/>
      </c>
      <c r="G108" s="12" t="str">
        <f>IF('สุกร pivot สรุป'!V109&lt;&gt;"",'สุกร pivot สรุป'!V109,"")</f>
        <v/>
      </c>
      <c r="H108" s="12" t="str">
        <f>IF('สุกร pivot สรุป'!W109&lt;&gt;"",'สุกร pivot สรุป'!W109,"")</f>
        <v/>
      </c>
      <c r="I108" s="12" t="str">
        <f>IF('สุกร pivot สรุป'!X109&lt;&gt;"",'สุกร pivot สรุป'!X109,"")</f>
        <v/>
      </c>
      <c r="J108" s="12" t="str">
        <f>IF('สุกร pivot สรุป'!Y109&lt;&gt;"",'สุกร pivot สรุป'!Y109,"")</f>
        <v/>
      </c>
      <c r="K108" s="12" t="str">
        <f>IF('สุกร pivot สรุป'!Z109&lt;&gt;"",'สุกร pivot สรุป'!Z109,"")</f>
        <v/>
      </c>
      <c r="L108" s="12" t="str">
        <f>IF('สุกร pivot สรุป'!AA109&lt;&gt;"",'สุกร pivot สรุป'!AA109,"")</f>
        <v/>
      </c>
      <c r="M108" s="12" t="str">
        <f>IF('สุกร pivot สรุป'!AB109&lt;&gt;"",'สุกร pivot สรุป'!AB109,"")</f>
        <v/>
      </c>
      <c r="N108" s="12" t="str">
        <f>IF('สุกร pivot สรุป'!AC109&lt;&gt;"",'สุกร pivot สรุป'!AC109,"")</f>
        <v/>
      </c>
      <c r="O108" s="12" t="str">
        <f>IF('สุกร pivot สรุป'!AD109&lt;&gt;"",'สุกร pivot สรุป'!AD109,"")</f>
        <v/>
      </c>
      <c r="P108" s="12" t="str">
        <f>IF('สุกร pivot สรุป'!AE109&lt;&gt;"",'สุกร pivot สรุป'!AE109,"")</f>
        <v/>
      </c>
      <c r="Q108" s="12" t="str">
        <f>IF('สุกร pivot สรุป'!AF109&lt;&gt;"",'สุกร pivot สรุป'!AF109,"")</f>
        <v/>
      </c>
      <c r="R108" s="12" t="str">
        <f>IF('สุกร pivot สรุป'!AG109&lt;&gt;"",'สุกร pivot สรุป'!AG109,"")</f>
        <v/>
      </c>
      <c r="S108" s="12" t="str">
        <f>IF('สุกร pivot สรุป'!AH109&lt;&gt;"",'สุกร pivot สรุป'!AH109,"")</f>
        <v/>
      </c>
      <c r="T108" s="12" t="str">
        <f>IF('สุกร pivot สรุป'!AI109&lt;&gt;"",'สุกร pivot สรุป'!AI109,"")</f>
        <v/>
      </c>
      <c r="U108" s="12" t="str">
        <f>IF('สุกร pivot สรุป'!AJ109&lt;&gt;"",'สุกร pivot สรุป'!AJ109,"")</f>
        <v/>
      </c>
    </row>
    <row r="109" spans="1:21">
      <c r="A109" s="9" t="str">
        <f>IF('สุกร pivot สรุป'!A110&lt;&gt;"",'สุกร pivot สรุป'!A110,"")</f>
        <v/>
      </c>
      <c r="B109" s="9" t="str">
        <f>IF('สุกร pivot สรุป'!B110&lt;&gt;"",'สุกร pivot สรุป'!B110,"")</f>
        <v/>
      </c>
      <c r="C109" s="12" t="str">
        <f>IF('สุกร pivot สรุป'!R110&lt;&gt;"",'สุกร pivot สรุป'!R110,"")</f>
        <v/>
      </c>
      <c r="D109" s="12" t="str">
        <f>IF('สุกร pivot สรุป'!S110&lt;&gt;"",'สุกร pivot สรุป'!S110,"")</f>
        <v/>
      </c>
      <c r="E109" s="12" t="str">
        <f>IF('สุกร pivot สรุป'!T110&lt;&gt;"",'สุกร pivot สรุป'!T110,"")</f>
        <v/>
      </c>
      <c r="F109" s="12" t="str">
        <f>IF('สุกร pivot สรุป'!U110&lt;&gt;"",'สุกร pivot สรุป'!U110,"")</f>
        <v/>
      </c>
      <c r="G109" s="12" t="str">
        <f>IF('สุกร pivot สรุป'!V110&lt;&gt;"",'สุกร pivot สรุป'!V110,"")</f>
        <v/>
      </c>
      <c r="H109" s="12" t="str">
        <f>IF('สุกร pivot สรุป'!W110&lt;&gt;"",'สุกร pivot สรุป'!W110,"")</f>
        <v/>
      </c>
      <c r="I109" s="12" t="str">
        <f>IF('สุกร pivot สรุป'!X110&lt;&gt;"",'สุกร pivot สรุป'!X110,"")</f>
        <v/>
      </c>
      <c r="J109" s="12" t="str">
        <f>IF('สุกร pivot สรุป'!Y110&lt;&gt;"",'สุกร pivot สรุป'!Y110,"")</f>
        <v/>
      </c>
      <c r="K109" s="12" t="str">
        <f>IF('สุกร pivot สรุป'!Z110&lt;&gt;"",'สุกร pivot สรุป'!Z110,"")</f>
        <v/>
      </c>
      <c r="L109" s="12" t="str">
        <f>IF('สุกร pivot สรุป'!AA110&lt;&gt;"",'สุกร pivot สรุป'!AA110,"")</f>
        <v/>
      </c>
      <c r="M109" s="12" t="str">
        <f>IF('สุกร pivot สรุป'!AB110&lt;&gt;"",'สุกร pivot สรุป'!AB110,"")</f>
        <v/>
      </c>
      <c r="N109" s="12" t="str">
        <f>IF('สุกร pivot สรุป'!AC110&lt;&gt;"",'สุกร pivot สรุป'!AC110,"")</f>
        <v/>
      </c>
      <c r="O109" s="12" t="str">
        <f>IF('สุกร pivot สรุป'!AD110&lt;&gt;"",'สุกร pivot สรุป'!AD110,"")</f>
        <v/>
      </c>
      <c r="P109" s="12" t="str">
        <f>IF('สุกร pivot สรุป'!AE110&lt;&gt;"",'สุกร pivot สรุป'!AE110,"")</f>
        <v/>
      </c>
      <c r="Q109" s="12" t="str">
        <f>IF('สุกร pivot สรุป'!AF110&lt;&gt;"",'สุกร pivot สรุป'!AF110,"")</f>
        <v/>
      </c>
      <c r="R109" s="12" t="str">
        <f>IF('สุกร pivot สรุป'!AG110&lt;&gt;"",'สุกร pivot สรุป'!AG110,"")</f>
        <v/>
      </c>
      <c r="S109" s="12" t="str">
        <f>IF('สุกร pivot สรุป'!AH110&lt;&gt;"",'สุกร pivot สรุป'!AH110,"")</f>
        <v/>
      </c>
      <c r="T109" s="12" t="str">
        <f>IF('สุกร pivot สรุป'!AI110&lt;&gt;"",'สุกร pivot สรุป'!AI110,"")</f>
        <v/>
      </c>
      <c r="U109" s="12" t="str">
        <f>IF('สุกร pivot สรุป'!AJ110&lt;&gt;"",'สุกร pivot สรุป'!AJ110,"")</f>
        <v/>
      </c>
    </row>
    <row r="110" spans="1:21">
      <c r="A110" s="9" t="str">
        <f>IF('สุกร pivot สรุป'!A111&lt;&gt;"",'สุกร pivot สรุป'!A111,"")</f>
        <v/>
      </c>
      <c r="B110" s="9" t="str">
        <f>IF('สุกร pivot สรุป'!B111&lt;&gt;"",'สุกร pivot สรุป'!B111,"")</f>
        <v/>
      </c>
      <c r="C110" s="12" t="str">
        <f>IF('สุกร pivot สรุป'!R111&lt;&gt;"",'สุกร pivot สรุป'!R111,"")</f>
        <v/>
      </c>
      <c r="D110" s="12" t="str">
        <f>IF('สุกร pivot สรุป'!S111&lt;&gt;"",'สุกร pivot สรุป'!S111,"")</f>
        <v/>
      </c>
      <c r="E110" s="12" t="str">
        <f>IF('สุกร pivot สรุป'!T111&lt;&gt;"",'สุกร pivot สรุป'!T111,"")</f>
        <v/>
      </c>
      <c r="F110" s="12" t="str">
        <f>IF('สุกร pivot สรุป'!U111&lt;&gt;"",'สุกร pivot สรุป'!U111,"")</f>
        <v/>
      </c>
      <c r="G110" s="12" t="str">
        <f>IF('สุกร pivot สรุป'!V111&lt;&gt;"",'สุกร pivot สรุป'!V111,"")</f>
        <v/>
      </c>
      <c r="H110" s="12" t="str">
        <f>IF('สุกร pivot สรุป'!W111&lt;&gt;"",'สุกร pivot สรุป'!W111,"")</f>
        <v/>
      </c>
      <c r="I110" s="12" t="str">
        <f>IF('สุกร pivot สรุป'!X111&lt;&gt;"",'สุกร pivot สรุป'!X111,"")</f>
        <v/>
      </c>
      <c r="J110" s="12" t="str">
        <f>IF('สุกร pivot สรุป'!Y111&lt;&gt;"",'สุกร pivot สรุป'!Y111,"")</f>
        <v/>
      </c>
      <c r="K110" s="12" t="str">
        <f>IF('สุกร pivot สรุป'!Z111&lt;&gt;"",'สุกร pivot สรุป'!Z111,"")</f>
        <v/>
      </c>
      <c r="L110" s="12" t="str">
        <f>IF('สุกร pivot สรุป'!AA111&lt;&gt;"",'สุกร pivot สรุป'!AA111,"")</f>
        <v/>
      </c>
      <c r="M110" s="12" t="str">
        <f>IF('สุกร pivot สรุป'!AB111&lt;&gt;"",'สุกร pivot สรุป'!AB111,"")</f>
        <v/>
      </c>
      <c r="N110" s="12" t="str">
        <f>IF('สุกร pivot สรุป'!AC111&lt;&gt;"",'สุกร pivot สรุป'!AC111,"")</f>
        <v/>
      </c>
      <c r="O110" s="12" t="str">
        <f>IF('สุกร pivot สรุป'!AD111&lt;&gt;"",'สุกร pivot สรุป'!AD111,"")</f>
        <v/>
      </c>
      <c r="P110" s="12" t="str">
        <f>IF('สุกร pivot สรุป'!AE111&lt;&gt;"",'สุกร pivot สรุป'!AE111,"")</f>
        <v/>
      </c>
      <c r="Q110" s="12" t="str">
        <f>IF('สุกร pivot สรุป'!AF111&lt;&gt;"",'สุกร pivot สรุป'!AF111,"")</f>
        <v/>
      </c>
      <c r="R110" s="12" t="str">
        <f>IF('สุกร pivot สรุป'!AG111&lt;&gt;"",'สุกร pivot สรุป'!AG111,"")</f>
        <v/>
      </c>
      <c r="S110" s="12" t="str">
        <f>IF('สุกร pivot สรุป'!AH111&lt;&gt;"",'สุกร pivot สรุป'!AH111,"")</f>
        <v/>
      </c>
      <c r="T110" s="12" t="str">
        <f>IF('สุกร pivot สรุป'!AI111&lt;&gt;"",'สุกร pivot สรุป'!AI111,"")</f>
        <v/>
      </c>
      <c r="U110" s="12" t="str">
        <f>IF('สุกร pivot สรุป'!AJ111&lt;&gt;"",'สุกร pivot สรุป'!AJ111,"")</f>
        <v/>
      </c>
    </row>
    <row r="111" spans="1:21">
      <c r="A111" s="9" t="str">
        <f>IF('สุกร pivot สรุป'!A112&lt;&gt;"",'สุกร pivot สรุป'!A112,"")</f>
        <v/>
      </c>
      <c r="B111" s="9" t="str">
        <f>IF('สุกร pivot สรุป'!B112&lt;&gt;"",'สุกร pivot สรุป'!B112,"")</f>
        <v/>
      </c>
      <c r="C111" s="12" t="str">
        <f>IF('สุกร pivot สรุป'!R112&lt;&gt;"",'สุกร pivot สรุป'!R112,"")</f>
        <v/>
      </c>
      <c r="D111" s="12" t="str">
        <f>IF('สุกร pivot สรุป'!S112&lt;&gt;"",'สุกร pivot สรุป'!S112,"")</f>
        <v/>
      </c>
      <c r="E111" s="12" t="str">
        <f>IF('สุกร pivot สรุป'!T112&lt;&gt;"",'สุกร pivot สรุป'!T112,"")</f>
        <v/>
      </c>
      <c r="F111" s="12" t="str">
        <f>IF('สุกร pivot สรุป'!U112&lt;&gt;"",'สุกร pivot สรุป'!U112,"")</f>
        <v/>
      </c>
      <c r="G111" s="12" t="str">
        <f>IF('สุกร pivot สรุป'!V112&lt;&gt;"",'สุกร pivot สรุป'!V112,"")</f>
        <v/>
      </c>
      <c r="H111" s="12" t="str">
        <f>IF('สุกร pivot สรุป'!W112&lt;&gt;"",'สุกร pivot สรุป'!W112,"")</f>
        <v/>
      </c>
      <c r="I111" s="12" t="str">
        <f>IF('สุกร pivot สรุป'!X112&lt;&gt;"",'สุกร pivot สรุป'!X112,"")</f>
        <v/>
      </c>
      <c r="J111" s="12" t="str">
        <f>IF('สุกร pivot สรุป'!Y112&lt;&gt;"",'สุกร pivot สรุป'!Y112,"")</f>
        <v/>
      </c>
      <c r="K111" s="12" t="str">
        <f>IF('สุกร pivot สรุป'!Z112&lt;&gt;"",'สุกร pivot สรุป'!Z112,"")</f>
        <v/>
      </c>
      <c r="L111" s="12" t="str">
        <f>IF('สุกร pivot สรุป'!AA112&lt;&gt;"",'สุกร pivot สรุป'!AA112,"")</f>
        <v/>
      </c>
      <c r="M111" s="12" t="str">
        <f>IF('สุกร pivot สรุป'!AB112&lt;&gt;"",'สุกร pivot สรุป'!AB112,"")</f>
        <v/>
      </c>
      <c r="N111" s="12" t="str">
        <f>IF('สุกร pivot สรุป'!AC112&lt;&gt;"",'สุกร pivot สรุป'!AC112,"")</f>
        <v/>
      </c>
      <c r="O111" s="12" t="str">
        <f>IF('สุกร pivot สรุป'!AD112&lt;&gt;"",'สุกร pivot สรุป'!AD112,"")</f>
        <v/>
      </c>
      <c r="P111" s="12" t="str">
        <f>IF('สุกร pivot สรุป'!AE112&lt;&gt;"",'สุกร pivot สรุป'!AE112,"")</f>
        <v/>
      </c>
      <c r="Q111" s="12" t="str">
        <f>IF('สุกร pivot สรุป'!AF112&lt;&gt;"",'สุกร pivot สรุป'!AF112,"")</f>
        <v/>
      </c>
      <c r="R111" s="12" t="str">
        <f>IF('สุกร pivot สรุป'!AG112&lt;&gt;"",'สุกร pivot สรุป'!AG112,"")</f>
        <v/>
      </c>
      <c r="S111" s="12" t="str">
        <f>IF('สุกร pivot สรุป'!AH112&lt;&gt;"",'สุกร pivot สรุป'!AH112,"")</f>
        <v/>
      </c>
      <c r="T111" s="12" t="str">
        <f>IF('สุกร pivot สรุป'!AI112&lt;&gt;"",'สุกร pivot สรุป'!AI112,"")</f>
        <v/>
      </c>
      <c r="U111" s="12" t="str">
        <f>IF('สุกร pivot สรุป'!AJ112&lt;&gt;"",'สุกร pivot สรุป'!AJ112,"")</f>
        <v/>
      </c>
    </row>
    <row r="112" spans="1:21">
      <c r="A112" s="9" t="str">
        <f>IF('สุกร pivot สรุป'!A113&lt;&gt;"",'สุกร pivot สรุป'!A113,"")</f>
        <v/>
      </c>
      <c r="B112" s="9" t="str">
        <f>IF('สุกร pivot สรุป'!B113&lt;&gt;"",'สุกร pivot สรุป'!B113,"")</f>
        <v/>
      </c>
      <c r="C112" s="12" t="str">
        <f>IF('สุกร pivot สรุป'!R113&lt;&gt;"",'สุกร pivot สรุป'!R113,"")</f>
        <v/>
      </c>
      <c r="D112" s="12" t="str">
        <f>IF('สุกร pivot สรุป'!S113&lt;&gt;"",'สุกร pivot สรุป'!S113,"")</f>
        <v/>
      </c>
      <c r="E112" s="12" t="str">
        <f>IF('สุกร pivot สรุป'!T113&lt;&gt;"",'สุกร pivot สรุป'!T113,"")</f>
        <v/>
      </c>
      <c r="F112" s="12" t="str">
        <f>IF('สุกร pivot สรุป'!U113&lt;&gt;"",'สุกร pivot สรุป'!U113,"")</f>
        <v/>
      </c>
      <c r="G112" s="12" t="str">
        <f>IF('สุกร pivot สรุป'!V113&lt;&gt;"",'สุกร pivot สรุป'!V113,"")</f>
        <v/>
      </c>
      <c r="H112" s="12" t="str">
        <f>IF('สุกร pivot สรุป'!W113&lt;&gt;"",'สุกร pivot สรุป'!W113,"")</f>
        <v/>
      </c>
      <c r="I112" s="12" t="str">
        <f>IF('สุกร pivot สรุป'!X113&lt;&gt;"",'สุกร pivot สรุป'!X113,"")</f>
        <v/>
      </c>
      <c r="J112" s="12" t="str">
        <f>IF('สุกร pivot สรุป'!Y113&lt;&gt;"",'สุกร pivot สรุป'!Y113,"")</f>
        <v/>
      </c>
      <c r="K112" s="12" t="str">
        <f>IF('สุกร pivot สรุป'!Z113&lt;&gt;"",'สุกร pivot สรุป'!Z113,"")</f>
        <v/>
      </c>
      <c r="L112" s="12" t="str">
        <f>IF('สุกร pivot สรุป'!AA113&lt;&gt;"",'สุกร pivot สรุป'!AA113,"")</f>
        <v/>
      </c>
      <c r="M112" s="12" t="str">
        <f>IF('สุกร pivot สรุป'!AB113&lt;&gt;"",'สุกร pivot สรุป'!AB113,"")</f>
        <v/>
      </c>
      <c r="N112" s="12" t="str">
        <f>IF('สุกร pivot สรุป'!AC113&lt;&gt;"",'สุกร pivot สรุป'!AC113,"")</f>
        <v/>
      </c>
      <c r="O112" s="12" t="str">
        <f>IF('สุกร pivot สรุป'!AD113&lt;&gt;"",'สุกร pivot สรุป'!AD113,"")</f>
        <v/>
      </c>
      <c r="P112" s="12" t="str">
        <f>IF('สุกร pivot สรุป'!AE113&lt;&gt;"",'สุกร pivot สรุป'!AE113,"")</f>
        <v/>
      </c>
      <c r="Q112" s="12" t="str">
        <f>IF('สุกร pivot สรุป'!AF113&lt;&gt;"",'สุกร pivot สรุป'!AF113,"")</f>
        <v/>
      </c>
      <c r="R112" s="12" t="str">
        <f>IF('สุกร pivot สรุป'!AG113&lt;&gt;"",'สุกร pivot สรุป'!AG113,"")</f>
        <v/>
      </c>
      <c r="S112" s="12" t="str">
        <f>IF('สุกร pivot สรุป'!AH113&lt;&gt;"",'สุกร pivot สรุป'!AH113,"")</f>
        <v/>
      </c>
      <c r="T112" s="12" t="str">
        <f>IF('สุกร pivot สรุป'!AI113&lt;&gt;"",'สุกร pivot สรุป'!AI113,"")</f>
        <v/>
      </c>
      <c r="U112" s="12" t="str">
        <f>IF('สุกร pivot สรุป'!AJ113&lt;&gt;"",'สุกร pivot สรุป'!AJ113,"")</f>
        <v/>
      </c>
    </row>
    <row r="113" spans="1:21">
      <c r="A113" s="9" t="str">
        <f>IF('สุกร pivot สรุป'!A114&lt;&gt;"",'สุกร pivot สรุป'!A114,"")</f>
        <v/>
      </c>
      <c r="B113" s="9" t="str">
        <f>IF('สุกร pivot สรุป'!B114&lt;&gt;"",'สุกร pivot สรุป'!B114,"")</f>
        <v/>
      </c>
      <c r="C113" s="12" t="str">
        <f>IF('สุกร pivot สรุป'!R114&lt;&gt;"",'สุกร pivot สรุป'!R114,"")</f>
        <v/>
      </c>
      <c r="D113" s="12" t="str">
        <f>IF('สุกร pivot สรุป'!S114&lt;&gt;"",'สุกร pivot สรุป'!S114,"")</f>
        <v/>
      </c>
      <c r="E113" s="12" t="str">
        <f>IF('สุกร pivot สรุป'!T114&lt;&gt;"",'สุกร pivot สรุป'!T114,"")</f>
        <v/>
      </c>
      <c r="F113" s="12" t="str">
        <f>IF('สุกร pivot สรุป'!U114&lt;&gt;"",'สุกร pivot สรุป'!U114,"")</f>
        <v/>
      </c>
      <c r="G113" s="12" t="str">
        <f>IF('สุกร pivot สรุป'!V114&lt;&gt;"",'สุกร pivot สรุป'!V114,"")</f>
        <v/>
      </c>
      <c r="H113" s="12" t="str">
        <f>IF('สุกร pivot สรุป'!W114&lt;&gt;"",'สุกร pivot สรุป'!W114,"")</f>
        <v/>
      </c>
      <c r="I113" s="12" t="str">
        <f>IF('สุกร pivot สรุป'!X114&lt;&gt;"",'สุกร pivot สรุป'!X114,"")</f>
        <v/>
      </c>
      <c r="J113" s="12" t="str">
        <f>IF('สุกร pivot สรุป'!Y114&lt;&gt;"",'สุกร pivot สรุป'!Y114,"")</f>
        <v/>
      </c>
      <c r="K113" s="12" t="str">
        <f>IF('สุกร pivot สรุป'!Z114&lt;&gt;"",'สุกร pivot สรุป'!Z114,"")</f>
        <v/>
      </c>
      <c r="L113" s="12" t="str">
        <f>IF('สุกร pivot สรุป'!AA114&lt;&gt;"",'สุกร pivot สรุป'!AA114,"")</f>
        <v/>
      </c>
      <c r="M113" s="12" t="str">
        <f>IF('สุกร pivot สรุป'!AB114&lt;&gt;"",'สุกร pivot สรุป'!AB114,"")</f>
        <v/>
      </c>
      <c r="N113" s="12" t="str">
        <f>IF('สุกร pivot สรุป'!AC114&lt;&gt;"",'สุกร pivot สรุป'!AC114,"")</f>
        <v/>
      </c>
      <c r="O113" s="12" t="str">
        <f>IF('สุกร pivot สรุป'!AD114&lt;&gt;"",'สุกร pivot สรุป'!AD114,"")</f>
        <v/>
      </c>
      <c r="P113" s="12" t="str">
        <f>IF('สุกร pivot สรุป'!AE114&lt;&gt;"",'สุกร pivot สรุป'!AE114,"")</f>
        <v/>
      </c>
      <c r="Q113" s="12" t="str">
        <f>IF('สุกร pivot สรุป'!AF114&lt;&gt;"",'สุกร pivot สรุป'!AF114,"")</f>
        <v/>
      </c>
      <c r="R113" s="12" t="str">
        <f>IF('สุกร pivot สรุป'!AG114&lt;&gt;"",'สุกร pivot สรุป'!AG114,"")</f>
        <v/>
      </c>
      <c r="S113" s="12" t="str">
        <f>IF('สุกร pivot สรุป'!AH114&lt;&gt;"",'สุกร pivot สรุป'!AH114,"")</f>
        <v/>
      </c>
      <c r="T113" s="12" t="str">
        <f>IF('สุกร pivot สรุป'!AI114&lt;&gt;"",'สุกร pivot สรุป'!AI114,"")</f>
        <v/>
      </c>
      <c r="U113" s="12" t="str">
        <f>IF('สุกร pivot สรุป'!AJ114&lt;&gt;"",'สุกร pivot สรุป'!AJ114,"")</f>
        <v/>
      </c>
    </row>
    <row r="114" spans="1:21">
      <c r="A114" s="9" t="str">
        <f>IF('สุกร pivot สรุป'!A115&lt;&gt;"",'สุกร pivot สรุป'!A115,"")</f>
        <v/>
      </c>
      <c r="B114" s="9" t="str">
        <f>IF('สุกร pivot สรุป'!B115&lt;&gt;"",'สุกร pivot สรุป'!B115,"")</f>
        <v/>
      </c>
      <c r="C114" s="12" t="str">
        <f>IF('สุกร pivot สรุป'!R115&lt;&gt;"",'สุกร pivot สรุป'!R115,"")</f>
        <v/>
      </c>
      <c r="D114" s="12" t="str">
        <f>IF('สุกร pivot สรุป'!S115&lt;&gt;"",'สุกร pivot สรุป'!S115,"")</f>
        <v/>
      </c>
      <c r="E114" s="12" t="str">
        <f>IF('สุกร pivot สรุป'!T115&lt;&gt;"",'สุกร pivot สรุป'!T115,"")</f>
        <v/>
      </c>
      <c r="F114" s="12" t="str">
        <f>IF('สุกร pivot สรุป'!U115&lt;&gt;"",'สุกร pivot สรุป'!U115,"")</f>
        <v/>
      </c>
      <c r="G114" s="12" t="str">
        <f>IF('สุกร pivot สรุป'!V115&lt;&gt;"",'สุกร pivot สรุป'!V115,"")</f>
        <v/>
      </c>
      <c r="H114" s="12" t="str">
        <f>IF('สุกร pivot สรุป'!W115&lt;&gt;"",'สุกร pivot สรุป'!W115,"")</f>
        <v/>
      </c>
      <c r="I114" s="12" t="str">
        <f>IF('สุกร pivot สรุป'!X115&lt;&gt;"",'สุกร pivot สรุป'!X115,"")</f>
        <v/>
      </c>
      <c r="J114" s="12" t="str">
        <f>IF('สุกร pivot สรุป'!Y115&lt;&gt;"",'สุกร pivot สรุป'!Y115,"")</f>
        <v/>
      </c>
      <c r="K114" s="12" t="str">
        <f>IF('สุกร pivot สรุป'!Z115&lt;&gt;"",'สุกร pivot สรุป'!Z115,"")</f>
        <v/>
      </c>
      <c r="L114" s="12" t="str">
        <f>IF('สุกร pivot สรุป'!AA115&lt;&gt;"",'สุกร pivot สรุป'!AA115,"")</f>
        <v/>
      </c>
      <c r="M114" s="12" t="str">
        <f>IF('สุกร pivot สรุป'!AB115&lt;&gt;"",'สุกร pivot สรุป'!AB115,"")</f>
        <v/>
      </c>
      <c r="N114" s="12" t="str">
        <f>IF('สุกร pivot สรุป'!AC115&lt;&gt;"",'สุกร pivot สรุป'!AC115,"")</f>
        <v/>
      </c>
      <c r="O114" s="12" t="str">
        <f>IF('สุกร pivot สรุป'!AD115&lt;&gt;"",'สุกร pivot สรุป'!AD115,"")</f>
        <v/>
      </c>
      <c r="P114" s="12" t="str">
        <f>IF('สุกร pivot สรุป'!AE115&lt;&gt;"",'สุกร pivot สรุป'!AE115,"")</f>
        <v/>
      </c>
      <c r="Q114" s="12" t="str">
        <f>IF('สุกร pivot สรุป'!AF115&lt;&gt;"",'สุกร pivot สรุป'!AF115,"")</f>
        <v/>
      </c>
      <c r="R114" s="12" t="str">
        <f>IF('สุกร pivot สรุป'!AG115&lt;&gt;"",'สุกร pivot สรุป'!AG115,"")</f>
        <v/>
      </c>
      <c r="S114" s="12" t="str">
        <f>IF('สุกร pivot สรุป'!AH115&lt;&gt;"",'สุกร pivot สรุป'!AH115,"")</f>
        <v/>
      </c>
      <c r="T114" s="12" t="str">
        <f>IF('สุกร pivot สรุป'!AI115&lt;&gt;"",'สุกร pivot สรุป'!AI115,"")</f>
        <v/>
      </c>
      <c r="U114" s="12" t="str">
        <f>IF('สุกร pivot สรุป'!AJ115&lt;&gt;"",'สุกร pivot สรุป'!AJ115,"")</f>
        <v/>
      </c>
    </row>
    <row r="115" spans="1:21">
      <c r="A115" s="9" t="str">
        <f>IF('สุกร pivot สรุป'!A116&lt;&gt;"",'สุกร pivot สรุป'!A116,"")</f>
        <v/>
      </c>
      <c r="B115" s="9" t="str">
        <f>IF('สุกร pivot สรุป'!B116&lt;&gt;"",'สุกร pivot สรุป'!B116,"")</f>
        <v/>
      </c>
      <c r="C115" s="12" t="str">
        <f>IF('สุกร pivot สรุป'!R116&lt;&gt;"",'สุกร pivot สรุป'!R116,"")</f>
        <v/>
      </c>
      <c r="D115" s="12" t="str">
        <f>IF('สุกร pivot สรุป'!S116&lt;&gt;"",'สุกร pivot สรุป'!S116,"")</f>
        <v/>
      </c>
      <c r="E115" s="12" t="str">
        <f>IF('สุกร pivot สรุป'!T116&lt;&gt;"",'สุกร pivot สรุป'!T116,"")</f>
        <v/>
      </c>
      <c r="F115" s="12" t="str">
        <f>IF('สุกร pivot สรุป'!U116&lt;&gt;"",'สุกร pivot สรุป'!U116,"")</f>
        <v/>
      </c>
      <c r="G115" s="12" t="str">
        <f>IF('สุกร pivot สรุป'!V116&lt;&gt;"",'สุกร pivot สรุป'!V116,"")</f>
        <v/>
      </c>
      <c r="H115" s="12" t="str">
        <f>IF('สุกร pivot สรุป'!W116&lt;&gt;"",'สุกร pivot สรุป'!W116,"")</f>
        <v/>
      </c>
      <c r="I115" s="12" t="str">
        <f>IF('สุกร pivot สรุป'!X116&lt;&gt;"",'สุกร pivot สรุป'!X116,"")</f>
        <v/>
      </c>
      <c r="J115" s="12" t="str">
        <f>IF('สุกร pivot สรุป'!Y116&lt;&gt;"",'สุกร pivot สรุป'!Y116,"")</f>
        <v/>
      </c>
      <c r="K115" s="12" t="str">
        <f>IF('สุกร pivot สรุป'!Z116&lt;&gt;"",'สุกร pivot สรุป'!Z116,"")</f>
        <v/>
      </c>
      <c r="L115" s="12" t="str">
        <f>IF('สุกร pivot สรุป'!AA116&lt;&gt;"",'สุกร pivot สรุป'!AA116,"")</f>
        <v/>
      </c>
      <c r="M115" s="12" t="str">
        <f>IF('สุกร pivot สรุป'!AB116&lt;&gt;"",'สุกร pivot สรุป'!AB116,"")</f>
        <v/>
      </c>
      <c r="N115" s="12" t="str">
        <f>IF('สุกร pivot สรุป'!AC116&lt;&gt;"",'สุกร pivot สรุป'!AC116,"")</f>
        <v/>
      </c>
      <c r="O115" s="12" t="str">
        <f>IF('สุกร pivot สรุป'!AD116&lt;&gt;"",'สุกร pivot สรุป'!AD116,"")</f>
        <v/>
      </c>
      <c r="P115" s="12" t="str">
        <f>IF('สุกร pivot สรุป'!AE116&lt;&gt;"",'สุกร pivot สรุป'!AE116,"")</f>
        <v/>
      </c>
      <c r="Q115" s="12" t="str">
        <f>IF('สุกร pivot สรุป'!AF116&lt;&gt;"",'สุกร pivot สรุป'!AF116,"")</f>
        <v/>
      </c>
      <c r="R115" s="12" t="str">
        <f>IF('สุกร pivot สรุป'!AG116&lt;&gt;"",'สุกร pivot สรุป'!AG116,"")</f>
        <v/>
      </c>
      <c r="S115" s="12" t="str">
        <f>IF('สุกร pivot สรุป'!AH116&lt;&gt;"",'สุกร pivot สรุป'!AH116,"")</f>
        <v/>
      </c>
      <c r="T115" s="12" t="str">
        <f>IF('สุกร pivot สรุป'!AI116&lt;&gt;"",'สุกร pivot สรุป'!AI116,"")</f>
        <v/>
      </c>
      <c r="U115" s="12" t="str">
        <f>IF('สุกร pivot สรุป'!AJ116&lt;&gt;"",'สุกร pivot สรุป'!AJ116,"")</f>
        <v/>
      </c>
    </row>
    <row r="116" spans="1:21">
      <c r="A116" s="9" t="str">
        <f>IF('สุกร pivot สรุป'!A117&lt;&gt;"",'สุกร pivot สรุป'!A117,"")</f>
        <v/>
      </c>
      <c r="B116" s="9" t="str">
        <f>IF('สุกร pivot สรุป'!B117&lt;&gt;"",'สุกร pivot สรุป'!B117,"")</f>
        <v/>
      </c>
      <c r="C116" s="12" t="str">
        <f>IF('สุกร pivot สรุป'!R117&lt;&gt;"",'สุกร pivot สรุป'!R117,"")</f>
        <v/>
      </c>
      <c r="D116" s="12" t="str">
        <f>IF('สุกร pivot สรุป'!S117&lt;&gt;"",'สุกร pivot สรุป'!S117,"")</f>
        <v/>
      </c>
      <c r="E116" s="12" t="str">
        <f>IF('สุกร pivot สรุป'!T117&lt;&gt;"",'สุกร pivot สรุป'!T117,"")</f>
        <v/>
      </c>
      <c r="F116" s="12" t="str">
        <f>IF('สุกร pivot สรุป'!U117&lt;&gt;"",'สุกร pivot สรุป'!U117,"")</f>
        <v/>
      </c>
      <c r="G116" s="12" t="str">
        <f>IF('สุกร pivot สรุป'!V117&lt;&gt;"",'สุกร pivot สรุป'!V117,"")</f>
        <v/>
      </c>
      <c r="H116" s="12" t="str">
        <f>IF('สุกร pivot สรุป'!W117&lt;&gt;"",'สุกร pivot สรุป'!W117,"")</f>
        <v/>
      </c>
      <c r="I116" s="12" t="str">
        <f>IF('สุกร pivot สรุป'!X117&lt;&gt;"",'สุกร pivot สรุป'!X117,"")</f>
        <v/>
      </c>
      <c r="J116" s="12" t="str">
        <f>IF('สุกร pivot สรุป'!Y117&lt;&gt;"",'สุกร pivot สรุป'!Y117,"")</f>
        <v/>
      </c>
      <c r="K116" s="12" t="str">
        <f>IF('สุกร pivot สรุป'!Z117&lt;&gt;"",'สุกร pivot สรุป'!Z117,"")</f>
        <v/>
      </c>
      <c r="L116" s="12" t="str">
        <f>IF('สุกร pivot สรุป'!AA117&lt;&gt;"",'สุกร pivot สรุป'!AA117,"")</f>
        <v/>
      </c>
      <c r="M116" s="12" t="str">
        <f>IF('สุกร pivot สรุป'!AB117&lt;&gt;"",'สุกร pivot สรุป'!AB117,"")</f>
        <v/>
      </c>
      <c r="N116" s="12" t="str">
        <f>IF('สุกร pivot สรุป'!AC117&lt;&gt;"",'สุกร pivot สรุป'!AC117,"")</f>
        <v/>
      </c>
      <c r="O116" s="12" t="str">
        <f>IF('สุกร pivot สรุป'!AD117&lt;&gt;"",'สุกร pivot สรุป'!AD117,"")</f>
        <v/>
      </c>
      <c r="P116" s="12" t="str">
        <f>IF('สุกร pivot สรุป'!AE117&lt;&gt;"",'สุกร pivot สรุป'!AE117,"")</f>
        <v/>
      </c>
      <c r="Q116" s="12" t="str">
        <f>IF('สุกร pivot สรุป'!AF117&lt;&gt;"",'สุกร pivot สรุป'!AF117,"")</f>
        <v/>
      </c>
      <c r="R116" s="12" t="str">
        <f>IF('สุกร pivot สรุป'!AG117&lt;&gt;"",'สุกร pivot สรุป'!AG117,"")</f>
        <v/>
      </c>
      <c r="S116" s="12" t="str">
        <f>IF('สุกร pivot สรุป'!AH117&lt;&gt;"",'สุกร pivot สรุป'!AH117,"")</f>
        <v/>
      </c>
      <c r="T116" s="12" t="str">
        <f>IF('สุกร pivot สรุป'!AI117&lt;&gt;"",'สุกร pivot สรุป'!AI117,"")</f>
        <v/>
      </c>
      <c r="U116" s="12" t="str">
        <f>IF('สุกร pivot สรุป'!AJ117&lt;&gt;"",'สุกร pivot สรุป'!AJ117,"")</f>
        <v/>
      </c>
    </row>
    <row r="117" spans="1:21">
      <c r="A117" s="9" t="str">
        <f>IF('สุกร pivot สรุป'!A118&lt;&gt;"",'สุกร pivot สรุป'!A118,"")</f>
        <v/>
      </c>
      <c r="B117" s="9" t="str">
        <f>IF('สุกร pivot สรุป'!B118&lt;&gt;"",'สุกร pivot สรุป'!B118,"")</f>
        <v/>
      </c>
      <c r="C117" s="12" t="str">
        <f>IF('สุกร pivot สรุป'!R118&lt;&gt;"",'สุกร pivot สรุป'!R118,"")</f>
        <v/>
      </c>
      <c r="D117" s="12" t="str">
        <f>IF('สุกร pivot สรุป'!S118&lt;&gt;"",'สุกร pivot สรุป'!S118,"")</f>
        <v/>
      </c>
      <c r="E117" s="12" t="str">
        <f>IF('สุกร pivot สรุป'!T118&lt;&gt;"",'สุกร pivot สรุป'!T118,"")</f>
        <v/>
      </c>
      <c r="F117" s="12" t="str">
        <f>IF('สุกร pivot สรุป'!U118&lt;&gt;"",'สุกร pivot สรุป'!U118,"")</f>
        <v/>
      </c>
      <c r="G117" s="12" t="str">
        <f>IF('สุกร pivot สรุป'!V118&lt;&gt;"",'สุกร pivot สรุป'!V118,"")</f>
        <v/>
      </c>
      <c r="H117" s="12" t="str">
        <f>IF('สุกร pivot สรุป'!W118&lt;&gt;"",'สุกร pivot สรุป'!W118,"")</f>
        <v/>
      </c>
      <c r="I117" s="12" t="str">
        <f>IF('สุกร pivot สรุป'!X118&lt;&gt;"",'สุกร pivot สรุป'!X118,"")</f>
        <v/>
      </c>
      <c r="J117" s="12" t="str">
        <f>IF('สุกร pivot สรุป'!Y118&lt;&gt;"",'สุกร pivot สรุป'!Y118,"")</f>
        <v/>
      </c>
      <c r="K117" s="12" t="str">
        <f>IF('สุกร pivot สรุป'!Z118&lt;&gt;"",'สุกร pivot สรุป'!Z118,"")</f>
        <v/>
      </c>
      <c r="L117" s="12" t="str">
        <f>IF('สุกร pivot สรุป'!AA118&lt;&gt;"",'สุกร pivot สรุป'!AA118,"")</f>
        <v/>
      </c>
      <c r="M117" s="12" t="str">
        <f>IF('สุกร pivot สรุป'!AB118&lt;&gt;"",'สุกร pivot สรุป'!AB118,"")</f>
        <v/>
      </c>
      <c r="N117" s="12" t="str">
        <f>IF('สุกร pivot สรุป'!AC118&lt;&gt;"",'สุกร pivot สรุป'!AC118,"")</f>
        <v/>
      </c>
      <c r="O117" s="12" t="str">
        <f>IF('สุกร pivot สรุป'!AD118&lt;&gt;"",'สุกร pivot สรุป'!AD118,"")</f>
        <v/>
      </c>
      <c r="P117" s="12" t="str">
        <f>IF('สุกร pivot สรุป'!AE118&lt;&gt;"",'สุกร pivot สรุป'!AE118,"")</f>
        <v/>
      </c>
      <c r="Q117" s="12" t="str">
        <f>IF('สุกร pivot สรุป'!AF118&lt;&gt;"",'สุกร pivot สรุป'!AF118,"")</f>
        <v/>
      </c>
      <c r="R117" s="12" t="str">
        <f>IF('สุกร pivot สรุป'!AG118&lt;&gt;"",'สุกร pivot สรุป'!AG118,"")</f>
        <v/>
      </c>
      <c r="S117" s="12" t="str">
        <f>IF('สุกร pivot สรุป'!AH118&lt;&gt;"",'สุกร pivot สรุป'!AH118,"")</f>
        <v/>
      </c>
      <c r="T117" s="12" t="str">
        <f>IF('สุกร pivot สรุป'!AI118&lt;&gt;"",'สุกร pivot สรุป'!AI118,"")</f>
        <v/>
      </c>
      <c r="U117" s="12" t="str">
        <f>IF('สุกร pivot สรุป'!AJ118&lt;&gt;"",'สุกร pivot สรุป'!AJ118,"")</f>
        <v/>
      </c>
    </row>
    <row r="118" spans="1:21">
      <c r="A118" s="9" t="str">
        <f>IF('สุกร pivot สรุป'!A119&lt;&gt;"",'สุกร pivot สรุป'!A119,"")</f>
        <v/>
      </c>
      <c r="B118" s="9" t="str">
        <f>IF('สุกร pivot สรุป'!B119&lt;&gt;"",'สุกร pivot สรุป'!B119,"")</f>
        <v/>
      </c>
      <c r="C118" s="12" t="str">
        <f>IF('สุกร pivot สรุป'!R119&lt;&gt;"",'สุกร pivot สรุป'!R119,"")</f>
        <v/>
      </c>
      <c r="D118" s="12" t="str">
        <f>IF('สุกร pivot สรุป'!S119&lt;&gt;"",'สุกร pivot สรุป'!S119,"")</f>
        <v/>
      </c>
      <c r="E118" s="12" t="str">
        <f>IF('สุกร pivot สรุป'!T119&lt;&gt;"",'สุกร pivot สรุป'!T119,"")</f>
        <v/>
      </c>
      <c r="F118" s="12" t="str">
        <f>IF('สุกร pivot สรุป'!U119&lt;&gt;"",'สุกร pivot สรุป'!U119,"")</f>
        <v/>
      </c>
      <c r="G118" s="12" t="str">
        <f>IF('สุกร pivot สรุป'!V119&lt;&gt;"",'สุกร pivot สรุป'!V119,"")</f>
        <v/>
      </c>
      <c r="H118" s="12" t="str">
        <f>IF('สุกร pivot สรุป'!W119&lt;&gt;"",'สุกร pivot สรุป'!W119,"")</f>
        <v/>
      </c>
      <c r="I118" s="12" t="str">
        <f>IF('สุกร pivot สรุป'!X119&lt;&gt;"",'สุกร pivot สรุป'!X119,"")</f>
        <v/>
      </c>
      <c r="J118" s="12" t="str">
        <f>IF('สุกร pivot สรุป'!Y119&lt;&gt;"",'สุกร pivot สรุป'!Y119,"")</f>
        <v/>
      </c>
      <c r="K118" s="12" t="str">
        <f>IF('สุกร pivot สรุป'!Z119&lt;&gt;"",'สุกร pivot สรุป'!Z119,"")</f>
        <v/>
      </c>
      <c r="L118" s="12" t="str">
        <f>IF('สุกร pivot สรุป'!AA119&lt;&gt;"",'สุกร pivot สรุป'!AA119,"")</f>
        <v/>
      </c>
      <c r="M118" s="12" t="str">
        <f>IF('สุกร pivot สรุป'!AB119&lt;&gt;"",'สุกร pivot สรุป'!AB119,"")</f>
        <v/>
      </c>
      <c r="N118" s="12" t="str">
        <f>IF('สุกร pivot สรุป'!AC119&lt;&gt;"",'สุกร pivot สรุป'!AC119,"")</f>
        <v/>
      </c>
      <c r="O118" s="12" t="str">
        <f>IF('สุกร pivot สรุป'!AD119&lt;&gt;"",'สุกร pivot สรุป'!AD119,"")</f>
        <v/>
      </c>
      <c r="P118" s="12" t="str">
        <f>IF('สุกร pivot สรุป'!AE119&lt;&gt;"",'สุกร pivot สรุป'!AE119,"")</f>
        <v/>
      </c>
      <c r="Q118" s="12" t="str">
        <f>IF('สุกร pivot สรุป'!AF119&lt;&gt;"",'สุกร pivot สรุป'!AF119,"")</f>
        <v/>
      </c>
      <c r="R118" s="12" t="str">
        <f>IF('สุกร pivot สรุป'!AG119&lt;&gt;"",'สุกร pivot สรุป'!AG119,"")</f>
        <v/>
      </c>
      <c r="S118" s="12" t="str">
        <f>IF('สุกร pivot สรุป'!AH119&lt;&gt;"",'สุกร pivot สรุป'!AH119,"")</f>
        <v/>
      </c>
      <c r="T118" s="12" t="str">
        <f>IF('สุกร pivot สรุป'!AI119&lt;&gt;"",'สุกร pivot สรุป'!AI119,"")</f>
        <v/>
      </c>
      <c r="U118" s="12" t="str">
        <f>IF('สุกร pivot สรุป'!AJ119&lt;&gt;"",'สุกร pivot สรุป'!AJ119,"")</f>
        <v/>
      </c>
    </row>
    <row r="119" spans="1:21">
      <c r="A119" s="9" t="str">
        <f>IF('สุกร pivot สรุป'!A120&lt;&gt;"",'สุกร pivot สรุป'!A120,"")</f>
        <v/>
      </c>
      <c r="B119" s="9" t="str">
        <f>IF('สุกร pivot สรุป'!B120&lt;&gt;"",'สุกร pivot สรุป'!B120,"")</f>
        <v/>
      </c>
      <c r="C119" s="12" t="str">
        <f>IF('สุกร pivot สรุป'!R120&lt;&gt;"",'สุกร pivot สรุป'!R120,"")</f>
        <v/>
      </c>
      <c r="D119" s="12" t="str">
        <f>IF('สุกร pivot สรุป'!S120&lt;&gt;"",'สุกร pivot สรุป'!S120,"")</f>
        <v/>
      </c>
      <c r="E119" s="12" t="str">
        <f>IF('สุกร pivot สรุป'!T120&lt;&gt;"",'สุกร pivot สรุป'!T120,"")</f>
        <v/>
      </c>
      <c r="F119" s="12" t="str">
        <f>IF('สุกร pivot สรุป'!U120&lt;&gt;"",'สุกร pivot สรุป'!U120,"")</f>
        <v/>
      </c>
      <c r="G119" s="12" t="str">
        <f>IF('สุกร pivot สรุป'!V120&lt;&gt;"",'สุกร pivot สรุป'!V120,"")</f>
        <v/>
      </c>
      <c r="H119" s="12" t="str">
        <f>IF('สุกร pivot สรุป'!W120&lt;&gt;"",'สุกร pivot สรุป'!W120,"")</f>
        <v/>
      </c>
      <c r="I119" s="12" t="str">
        <f>IF('สุกร pivot สรุป'!X120&lt;&gt;"",'สุกร pivot สรุป'!X120,"")</f>
        <v/>
      </c>
      <c r="J119" s="12" t="str">
        <f>IF('สุกร pivot สรุป'!Y120&lt;&gt;"",'สุกร pivot สรุป'!Y120,"")</f>
        <v/>
      </c>
      <c r="K119" s="12" t="str">
        <f>IF('สุกร pivot สรุป'!Z120&lt;&gt;"",'สุกร pivot สรุป'!Z120,"")</f>
        <v/>
      </c>
      <c r="L119" s="12" t="str">
        <f>IF('สุกร pivot สรุป'!AA120&lt;&gt;"",'สุกร pivot สรุป'!AA120,"")</f>
        <v/>
      </c>
      <c r="M119" s="12" t="str">
        <f>IF('สุกร pivot สรุป'!AB120&lt;&gt;"",'สุกร pivot สรุป'!AB120,"")</f>
        <v/>
      </c>
      <c r="N119" s="12" t="str">
        <f>IF('สุกร pivot สรุป'!AC120&lt;&gt;"",'สุกร pivot สรุป'!AC120,"")</f>
        <v/>
      </c>
      <c r="O119" s="12" t="str">
        <f>IF('สุกร pivot สรุป'!AD120&lt;&gt;"",'สุกร pivot สรุป'!AD120,"")</f>
        <v/>
      </c>
      <c r="P119" s="12" t="str">
        <f>IF('สุกร pivot สรุป'!AE120&lt;&gt;"",'สุกร pivot สรุป'!AE120,"")</f>
        <v/>
      </c>
      <c r="Q119" s="12" t="str">
        <f>IF('สุกร pivot สรุป'!AF120&lt;&gt;"",'สุกร pivot สรุป'!AF120,"")</f>
        <v/>
      </c>
      <c r="R119" s="12" t="str">
        <f>IF('สุกร pivot สรุป'!AG120&lt;&gt;"",'สุกร pivot สรุป'!AG120,"")</f>
        <v/>
      </c>
      <c r="S119" s="12" t="str">
        <f>IF('สุกร pivot สรุป'!AH120&lt;&gt;"",'สุกร pivot สรุป'!AH120,"")</f>
        <v/>
      </c>
      <c r="T119" s="12" t="str">
        <f>IF('สุกร pivot สรุป'!AI120&lt;&gt;"",'สุกร pivot สรุป'!AI120,"")</f>
        <v/>
      </c>
      <c r="U119" s="12" t="str">
        <f>IF('สุกร pivot สรุป'!AJ120&lt;&gt;"",'สุกร pivot สรุป'!AJ120,"")</f>
        <v/>
      </c>
    </row>
    <row r="120" spans="1:21">
      <c r="A120" s="9" t="str">
        <f>IF('สุกร pivot สรุป'!A121&lt;&gt;"",'สุกร pivot สรุป'!A121,"")</f>
        <v/>
      </c>
      <c r="B120" s="9" t="str">
        <f>IF('สุกร pivot สรุป'!B121&lt;&gt;"",'สุกร pivot สรุป'!B121,"")</f>
        <v/>
      </c>
      <c r="C120" s="12" t="str">
        <f>IF('สุกร pivot สรุป'!R121&lt;&gt;"",'สุกร pivot สรุป'!R121,"")</f>
        <v/>
      </c>
      <c r="D120" s="12" t="str">
        <f>IF('สุกร pivot สรุป'!S121&lt;&gt;"",'สุกร pivot สรุป'!S121,"")</f>
        <v/>
      </c>
      <c r="E120" s="12" t="str">
        <f>IF('สุกร pivot สรุป'!T121&lt;&gt;"",'สุกร pivot สรุป'!T121,"")</f>
        <v/>
      </c>
      <c r="F120" s="12" t="str">
        <f>IF('สุกร pivot สรุป'!U121&lt;&gt;"",'สุกร pivot สรุป'!U121,"")</f>
        <v/>
      </c>
      <c r="G120" s="12" t="str">
        <f>IF('สุกร pivot สรุป'!V121&lt;&gt;"",'สุกร pivot สรุป'!V121,"")</f>
        <v/>
      </c>
      <c r="H120" s="12" t="str">
        <f>IF('สุกร pivot สรุป'!W121&lt;&gt;"",'สุกร pivot สรุป'!W121,"")</f>
        <v/>
      </c>
      <c r="I120" s="12" t="str">
        <f>IF('สุกร pivot สรุป'!X121&lt;&gt;"",'สุกร pivot สรุป'!X121,"")</f>
        <v/>
      </c>
      <c r="J120" s="12" t="str">
        <f>IF('สุกร pivot สรุป'!Y121&lt;&gt;"",'สุกร pivot สรุป'!Y121,"")</f>
        <v/>
      </c>
      <c r="K120" s="12" t="str">
        <f>IF('สุกร pivot สรุป'!Z121&lt;&gt;"",'สุกร pivot สรุป'!Z121,"")</f>
        <v/>
      </c>
      <c r="L120" s="12" t="str">
        <f>IF('สุกร pivot สรุป'!AA121&lt;&gt;"",'สุกร pivot สรุป'!AA121,"")</f>
        <v/>
      </c>
      <c r="M120" s="12" t="str">
        <f>IF('สุกร pivot สรุป'!AB121&lt;&gt;"",'สุกร pivot สรุป'!AB121,"")</f>
        <v/>
      </c>
      <c r="N120" s="12" t="str">
        <f>IF('สุกร pivot สรุป'!AC121&lt;&gt;"",'สุกร pivot สรุป'!AC121,"")</f>
        <v/>
      </c>
      <c r="O120" s="12" t="str">
        <f>IF('สุกร pivot สรุป'!AD121&lt;&gt;"",'สุกร pivot สรุป'!AD121,"")</f>
        <v/>
      </c>
      <c r="P120" s="12" t="str">
        <f>IF('สุกร pivot สรุป'!AE121&lt;&gt;"",'สุกร pivot สรุป'!AE121,"")</f>
        <v/>
      </c>
      <c r="Q120" s="12" t="str">
        <f>IF('สุกร pivot สรุป'!AF121&lt;&gt;"",'สุกร pivot สรุป'!AF121,"")</f>
        <v/>
      </c>
      <c r="R120" s="12" t="str">
        <f>IF('สุกร pivot สรุป'!AG121&lt;&gt;"",'สุกร pivot สรุป'!AG121,"")</f>
        <v/>
      </c>
      <c r="S120" s="12" t="str">
        <f>IF('สุกร pivot สรุป'!AH121&lt;&gt;"",'สุกร pivot สรุป'!AH121,"")</f>
        <v/>
      </c>
      <c r="T120" s="12" t="str">
        <f>IF('สุกร pivot สรุป'!AI121&lt;&gt;"",'สุกร pivot สรุป'!AI121,"")</f>
        <v/>
      </c>
      <c r="U120" s="12" t="str">
        <f>IF('สุกร pivot สรุป'!AJ121&lt;&gt;"",'สุกร pivot สรุป'!AJ121,"")</f>
        <v/>
      </c>
    </row>
    <row r="121" spans="1:21">
      <c r="A121" s="9" t="str">
        <f>IF('สุกร pivot สรุป'!A122&lt;&gt;"",'สุกร pivot สรุป'!A122,"")</f>
        <v/>
      </c>
      <c r="B121" s="9" t="str">
        <f>IF('สุกร pivot สรุป'!B122&lt;&gt;"",'สุกร pivot สรุป'!B122,"")</f>
        <v/>
      </c>
      <c r="C121" s="12" t="str">
        <f>IF('สุกร pivot สรุป'!R122&lt;&gt;"",'สุกร pivot สรุป'!R122,"")</f>
        <v/>
      </c>
      <c r="D121" s="12" t="str">
        <f>IF('สุกร pivot สรุป'!S122&lt;&gt;"",'สุกร pivot สรุป'!S122,"")</f>
        <v/>
      </c>
      <c r="E121" s="12" t="str">
        <f>IF('สุกร pivot สรุป'!T122&lt;&gt;"",'สุกร pivot สรุป'!T122,"")</f>
        <v/>
      </c>
      <c r="F121" s="12" t="str">
        <f>IF('สุกร pivot สรุป'!U122&lt;&gt;"",'สุกร pivot สรุป'!U122,"")</f>
        <v/>
      </c>
      <c r="G121" s="12" t="str">
        <f>IF('สุกร pivot สรุป'!V122&lt;&gt;"",'สุกร pivot สรุป'!V122,"")</f>
        <v/>
      </c>
      <c r="H121" s="12" t="str">
        <f>IF('สุกร pivot สรุป'!W122&lt;&gt;"",'สุกร pivot สรุป'!W122,"")</f>
        <v/>
      </c>
      <c r="I121" s="12" t="str">
        <f>IF('สุกร pivot สรุป'!X122&lt;&gt;"",'สุกร pivot สรุป'!X122,"")</f>
        <v/>
      </c>
      <c r="J121" s="12" t="str">
        <f>IF('สุกร pivot สรุป'!Y122&lt;&gt;"",'สุกร pivot สรุป'!Y122,"")</f>
        <v/>
      </c>
      <c r="K121" s="12" t="str">
        <f>IF('สุกร pivot สรุป'!Z122&lt;&gt;"",'สุกร pivot สรุป'!Z122,"")</f>
        <v/>
      </c>
      <c r="L121" s="12" t="str">
        <f>IF('สุกร pivot สรุป'!AA122&lt;&gt;"",'สุกร pivot สรุป'!AA122,"")</f>
        <v/>
      </c>
      <c r="M121" s="12" t="str">
        <f>IF('สุกร pivot สรุป'!AB122&lt;&gt;"",'สุกร pivot สรุป'!AB122,"")</f>
        <v/>
      </c>
      <c r="N121" s="12" t="str">
        <f>IF('สุกร pivot สรุป'!AC122&lt;&gt;"",'สุกร pivot สรุป'!AC122,"")</f>
        <v/>
      </c>
      <c r="O121" s="12" t="str">
        <f>IF('สุกร pivot สรุป'!AD122&lt;&gt;"",'สุกร pivot สรุป'!AD122,"")</f>
        <v/>
      </c>
      <c r="P121" s="12" t="str">
        <f>IF('สุกร pivot สรุป'!AE122&lt;&gt;"",'สุกร pivot สรุป'!AE122,"")</f>
        <v/>
      </c>
      <c r="Q121" s="12" t="str">
        <f>IF('สุกร pivot สรุป'!AF122&lt;&gt;"",'สุกร pivot สรุป'!AF122,"")</f>
        <v/>
      </c>
      <c r="R121" s="12" t="str">
        <f>IF('สุกร pivot สรุป'!AG122&lt;&gt;"",'สุกร pivot สรุป'!AG122,"")</f>
        <v/>
      </c>
      <c r="S121" s="12" t="str">
        <f>IF('สุกร pivot สรุป'!AH122&lt;&gt;"",'สุกร pivot สรุป'!AH122,"")</f>
        <v/>
      </c>
      <c r="T121" s="12" t="str">
        <f>IF('สุกร pivot สรุป'!AI122&lt;&gt;"",'สุกร pivot สรุป'!AI122,"")</f>
        <v/>
      </c>
      <c r="U121" s="12" t="str">
        <f>IF('สุกร pivot สรุป'!AJ122&lt;&gt;"",'สุกร pivot สรุป'!AJ122,"")</f>
        <v/>
      </c>
    </row>
  </sheetData>
  <sheetProtection algorithmName="SHA-512" hashValue="+dC/8mt+Cy58VXUGQCwUK1EHo9N1/pVY3dq9ChIIXgJJgPdEWhMLKB8cX2kF3Yp/yuIRl1b6ZEG0pLuDas1kqA==" saltValue="+ktM1UGL8RqkqzSjwompgg==" spinCount="100000" sheet="1" objects="1" scenarios="1"/>
  <mergeCells count="1">
    <mergeCell ref="A1:U1"/>
  </mergeCells>
  <pageMargins left="0.7" right="0.7" top="0.75" bottom="0.75" header="0.3" footer="0.3"/>
  <pageSetup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D0E2BC-6A73-4493-AF92-E9D07E45D6FB}">
  <dimension ref="A1:AQ124"/>
  <sheetViews>
    <sheetView workbookViewId="0">
      <selection activeCell="AW129" sqref="AW129"/>
    </sheetView>
  </sheetViews>
  <sheetFormatPr defaultRowHeight="14.25"/>
  <cols>
    <col min="1" max="1" width="13.375" bestFit="1" customWidth="1"/>
    <col min="2" max="2" width="6.125" bestFit="1" customWidth="1"/>
    <col min="3" max="36" width="3.5" hidden="1" customWidth="1"/>
    <col min="37" max="39" width="3.5" bestFit="1" customWidth="1"/>
    <col min="40" max="42" width="10.75" bestFit="1" customWidth="1"/>
    <col min="43" max="43" width="7.125" bestFit="1" customWidth="1"/>
    <col min="44" max="49" width="10.75" bestFit="1" customWidth="1"/>
    <col min="50" max="50" width="7.125" bestFit="1" customWidth="1"/>
    <col min="51" max="56" width="10.75" bestFit="1" customWidth="1"/>
    <col min="57" max="57" width="7.125" bestFit="1" customWidth="1"/>
    <col min="58" max="63" width="10.75" bestFit="1" customWidth="1"/>
    <col min="64" max="64" width="7.125" bestFit="1" customWidth="1"/>
    <col min="65" max="70" width="10.75" bestFit="1" customWidth="1"/>
    <col min="71" max="71" width="7.125" bestFit="1" customWidth="1"/>
    <col min="72" max="77" width="10.75" bestFit="1" customWidth="1"/>
    <col min="78" max="78" width="7.125" bestFit="1" customWidth="1"/>
    <col min="79" max="84" width="10.75" bestFit="1" customWidth="1"/>
    <col min="85" max="85" width="7.125" bestFit="1" customWidth="1"/>
    <col min="86" max="91" width="10.75" bestFit="1" customWidth="1"/>
    <col min="92" max="92" width="7.125" bestFit="1" customWidth="1"/>
    <col min="93" max="98" width="10.75" bestFit="1" customWidth="1"/>
    <col min="99" max="99" width="7.125" bestFit="1" customWidth="1"/>
    <col min="100" max="105" width="10.75" bestFit="1" customWidth="1"/>
    <col min="106" max="106" width="7.125" bestFit="1" customWidth="1"/>
    <col min="107" max="112" width="10.75" bestFit="1" customWidth="1"/>
    <col min="113" max="113" width="7.125" bestFit="1" customWidth="1"/>
    <col min="114" max="119" width="10.75" bestFit="1" customWidth="1"/>
    <col min="120" max="120" width="7.125" bestFit="1" customWidth="1"/>
    <col min="121" max="126" width="10.75" bestFit="1" customWidth="1"/>
    <col min="127" max="127" width="7.125" bestFit="1" customWidth="1"/>
    <col min="128" max="133" width="10.75" bestFit="1" customWidth="1"/>
    <col min="134" max="134" width="7.125" bestFit="1" customWidth="1"/>
    <col min="135" max="140" width="10.75" bestFit="1" customWidth="1"/>
    <col min="141" max="141" width="7.125" bestFit="1" customWidth="1"/>
    <col min="142" max="147" width="10.75" bestFit="1" customWidth="1"/>
    <col min="148" max="148" width="7.125" bestFit="1" customWidth="1"/>
    <col min="149" max="154" width="10.75" bestFit="1" customWidth="1"/>
    <col min="155" max="155" width="7.125" bestFit="1" customWidth="1"/>
    <col min="156" max="161" width="10.75" bestFit="1" customWidth="1"/>
    <col min="162" max="162" width="7.125" bestFit="1" customWidth="1"/>
    <col min="163" max="168" width="10.75" bestFit="1" customWidth="1"/>
    <col min="169" max="169" width="7.125" bestFit="1" customWidth="1"/>
    <col min="170" max="175" width="10.75" bestFit="1" customWidth="1"/>
    <col min="176" max="176" width="7.125" bestFit="1" customWidth="1"/>
    <col min="177" max="182" width="10.75" bestFit="1" customWidth="1"/>
    <col min="183" max="183" width="7.125" bestFit="1" customWidth="1"/>
    <col min="184" max="189" width="10.75" bestFit="1" customWidth="1"/>
    <col min="190" max="190" width="7.125" bestFit="1" customWidth="1"/>
    <col min="191" max="196" width="10.75" bestFit="1" customWidth="1"/>
    <col min="197" max="197" width="7.125" bestFit="1" customWidth="1"/>
    <col min="198" max="203" width="10.75" bestFit="1" customWidth="1"/>
    <col min="204" max="204" width="7.125" bestFit="1" customWidth="1"/>
    <col min="205" max="210" width="10.75" bestFit="1" customWidth="1"/>
    <col min="211" max="211" width="7.125" bestFit="1" customWidth="1"/>
    <col min="212" max="217" width="10.75" bestFit="1" customWidth="1"/>
    <col min="218" max="218" width="7.125" bestFit="1" customWidth="1"/>
    <col min="219" max="224" width="10.75" bestFit="1" customWidth="1"/>
    <col min="225" max="225" width="7.125" bestFit="1" customWidth="1"/>
    <col min="226" max="231" width="10.75" bestFit="1" customWidth="1"/>
    <col min="232" max="232" width="7.125" bestFit="1" customWidth="1"/>
    <col min="233" max="238" width="10.75" bestFit="1" customWidth="1"/>
    <col min="239" max="239" width="7.125" bestFit="1" customWidth="1"/>
    <col min="240" max="240" width="38.5" bestFit="1" customWidth="1"/>
    <col min="241" max="241" width="50.625" bestFit="1" customWidth="1"/>
    <col min="242" max="242" width="47.125" bestFit="1" customWidth="1"/>
    <col min="243" max="243" width="36" bestFit="1" customWidth="1"/>
    <col min="244" max="244" width="52.75" bestFit="1" customWidth="1"/>
    <col min="245" max="245" width="61.25" bestFit="1" customWidth="1"/>
    <col min="246" max="246" width="134.5" bestFit="1" customWidth="1"/>
    <col min="247" max="247" width="69.875" bestFit="1" customWidth="1"/>
    <col min="248" max="248" width="86.5" bestFit="1" customWidth="1"/>
    <col min="249" max="249" width="87.625" bestFit="1" customWidth="1"/>
    <col min="250" max="250" width="83.875" bestFit="1" customWidth="1"/>
    <col min="251" max="251" width="82" bestFit="1" customWidth="1"/>
    <col min="252" max="252" width="25.625" bestFit="1" customWidth="1"/>
    <col min="253" max="253" width="34.75" bestFit="1" customWidth="1"/>
    <col min="254" max="254" width="32.5" bestFit="1" customWidth="1"/>
    <col min="255" max="255" width="38.375" bestFit="1" customWidth="1"/>
    <col min="256" max="256" width="48.875" bestFit="1" customWidth="1"/>
    <col min="257" max="257" width="38.875" bestFit="1" customWidth="1"/>
    <col min="258" max="258" width="42.5" bestFit="1" customWidth="1"/>
    <col min="259" max="259" width="37.125" bestFit="1" customWidth="1"/>
    <col min="260" max="260" width="47.25" bestFit="1" customWidth="1"/>
    <col min="261" max="261" width="30.5" bestFit="1" customWidth="1"/>
    <col min="262" max="262" width="50.625" bestFit="1" customWidth="1"/>
    <col min="263" max="263" width="37" bestFit="1" customWidth="1"/>
    <col min="264" max="264" width="51.375" bestFit="1" customWidth="1"/>
    <col min="265" max="265" width="28.5" bestFit="1" customWidth="1"/>
    <col min="266" max="266" width="31.125" bestFit="1" customWidth="1"/>
    <col min="267" max="267" width="52.5" bestFit="1" customWidth="1"/>
    <col min="268" max="268" width="31.875" bestFit="1" customWidth="1"/>
    <col min="269" max="269" width="31.125" bestFit="1" customWidth="1"/>
    <col min="270" max="270" width="37.625" bestFit="1" customWidth="1"/>
    <col min="271" max="271" width="26.625" bestFit="1" customWidth="1"/>
    <col min="272" max="272" width="83.625" bestFit="1" customWidth="1"/>
    <col min="273" max="273" width="33.5" bestFit="1" customWidth="1"/>
  </cols>
  <sheetData>
    <row r="1" spans="1:43" ht="98.45" customHeight="1">
      <c r="Q1" s="66"/>
      <c r="R1" s="66"/>
      <c r="S1" s="66"/>
      <c r="T1" s="66"/>
      <c r="U1" s="66"/>
      <c r="V1" s="66"/>
      <c r="W1" s="66"/>
      <c r="X1" s="66"/>
      <c r="Y1" s="66"/>
      <c r="Z1" s="66"/>
      <c r="AA1" s="66"/>
      <c r="AB1" s="66"/>
      <c r="AC1" s="66"/>
      <c r="AD1" s="66"/>
      <c r="AE1" s="66"/>
      <c r="AF1" s="66"/>
      <c r="AG1" s="66"/>
      <c r="AH1" s="66"/>
      <c r="AI1" s="66"/>
      <c r="AJ1" s="66"/>
      <c r="AK1" s="66"/>
      <c r="AL1" s="66"/>
      <c r="AM1" s="66"/>
      <c r="AN1" s="66"/>
      <c r="AO1" s="66"/>
      <c r="AP1" s="66"/>
      <c r="AQ1" s="66"/>
    </row>
    <row r="2" spans="1:43">
      <c r="A2" t="s">
        <v>133</v>
      </c>
    </row>
    <row r="4" spans="1:43" ht="304.14999999999998" customHeight="1">
      <c r="C4" s="66" t="s">
        <v>44</v>
      </c>
      <c r="D4" s="66" t="s">
        <v>121</v>
      </c>
      <c r="E4" s="66" t="s">
        <v>122</v>
      </c>
      <c r="F4" s="66" t="s">
        <v>47</v>
      </c>
      <c r="G4" s="66" t="s">
        <v>123</v>
      </c>
      <c r="H4" s="66" t="s">
        <v>124</v>
      </c>
      <c r="I4" s="66" t="s">
        <v>50</v>
      </c>
      <c r="J4" s="66" t="s">
        <v>51</v>
      </c>
      <c r="K4" s="66" t="s">
        <v>52</v>
      </c>
      <c r="L4" s="66" t="s">
        <v>53</v>
      </c>
      <c r="M4" s="66" t="s">
        <v>54</v>
      </c>
      <c r="N4" s="66" t="s">
        <v>55</v>
      </c>
      <c r="O4" s="66" t="s">
        <v>56</v>
      </c>
      <c r="P4" s="66" t="s">
        <v>57</v>
      </c>
      <c r="Q4" s="66" t="s">
        <v>58</v>
      </c>
      <c r="R4" s="66" t="s">
        <v>59</v>
      </c>
      <c r="S4" s="66" t="s">
        <v>125</v>
      </c>
      <c r="T4" s="66" t="s">
        <v>61</v>
      </c>
      <c r="U4" s="66" t="s">
        <v>126</v>
      </c>
      <c r="V4" s="66" t="s">
        <v>63</v>
      </c>
      <c r="W4" s="66" t="s">
        <v>127</v>
      </c>
      <c r="X4" s="66" t="s">
        <v>65</v>
      </c>
      <c r="Y4" s="66" t="s">
        <v>128</v>
      </c>
      <c r="Z4" s="66" t="s">
        <v>67</v>
      </c>
      <c r="AA4" s="66" t="s">
        <v>129</v>
      </c>
      <c r="AB4" s="66" t="s">
        <v>69</v>
      </c>
      <c r="AC4" s="66" t="s">
        <v>70</v>
      </c>
      <c r="AD4" s="66" t="s">
        <v>130</v>
      </c>
      <c r="AE4" s="66" t="s">
        <v>72</v>
      </c>
      <c r="AF4" s="66" t="s">
        <v>131</v>
      </c>
      <c r="AG4" s="66" t="s">
        <v>74</v>
      </c>
      <c r="AH4" s="66" t="s">
        <v>75</v>
      </c>
      <c r="AI4" s="66" t="s">
        <v>132</v>
      </c>
      <c r="AJ4" s="66" t="s">
        <v>77</v>
      </c>
    </row>
    <row r="5" spans="1:43" hidden="1">
      <c r="A5" s="78">
        <v>46054</v>
      </c>
      <c r="B5" t="s">
        <v>134</v>
      </c>
      <c r="C5" s="76">
        <v>10</v>
      </c>
      <c r="D5" s="76">
        <v>0</v>
      </c>
      <c r="E5" s="76">
        <v>0</v>
      </c>
      <c r="F5" s="76">
        <v>0</v>
      </c>
      <c r="G5" s="76">
        <v>0</v>
      </c>
      <c r="H5" s="76">
        <v>0</v>
      </c>
      <c r="I5" s="76">
        <v>0</v>
      </c>
      <c r="J5" s="76">
        <v>0</v>
      </c>
      <c r="K5" s="76">
        <v>0</v>
      </c>
      <c r="L5" s="76">
        <v>0</v>
      </c>
      <c r="M5" s="76">
        <v>0</v>
      </c>
      <c r="N5" s="76">
        <v>0</v>
      </c>
      <c r="O5" s="76"/>
      <c r="P5" s="76">
        <v>0</v>
      </c>
      <c r="Q5" s="76"/>
      <c r="R5" s="76">
        <v>10</v>
      </c>
      <c r="S5" s="76">
        <v>0</v>
      </c>
      <c r="T5" s="76">
        <v>0</v>
      </c>
      <c r="U5" s="76">
        <v>0</v>
      </c>
      <c r="V5" s="76">
        <v>0</v>
      </c>
      <c r="W5" s="76">
        <v>0</v>
      </c>
      <c r="X5" s="76">
        <v>0</v>
      </c>
      <c r="Y5" s="76">
        <v>0</v>
      </c>
      <c r="Z5" s="76">
        <v>0</v>
      </c>
      <c r="AA5" s="76">
        <v>0</v>
      </c>
      <c r="AB5" s="76">
        <v>0</v>
      </c>
      <c r="AC5" s="76">
        <v>0</v>
      </c>
      <c r="AD5" s="76">
        <v>1</v>
      </c>
      <c r="AE5" s="76">
        <v>0</v>
      </c>
      <c r="AF5" s="76">
        <v>1</v>
      </c>
      <c r="AG5" s="76">
        <v>0</v>
      </c>
      <c r="AH5" s="76"/>
      <c r="AI5" s="76">
        <v>0</v>
      </c>
      <c r="AJ5" s="76"/>
    </row>
    <row r="6" spans="1:43" hidden="1">
      <c r="A6" s="78">
        <v>46055</v>
      </c>
      <c r="B6" t="s">
        <v>134</v>
      </c>
      <c r="C6" s="76">
        <v>10</v>
      </c>
      <c r="D6" s="76">
        <v>0</v>
      </c>
      <c r="E6" s="76">
        <v>0</v>
      </c>
      <c r="F6" s="76">
        <v>0</v>
      </c>
      <c r="G6" s="76">
        <v>0</v>
      </c>
      <c r="H6" s="76">
        <v>0</v>
      </c>
      <c r="I6" s="76">
        <v>0</v>
      </c>
      <c r="J6" s="76">
        <v>0</v>
      </c>
      <c r="K6" s="76">
        <v>0</v>
      </c>
      <c r="L6" s="76">
        <v>0</v>
      </c>
      <c r="M6" s="76">
        <v>0</v>
      </c>
      <c r="N6" s="76">
        <v>0</v>
      </c>
      <c r="O6" s="76"/>
      <c r="P6" s="76">
        <v>0</v>
      </c>
      <c r="Q6" s="76"/>
      <c r="R6" s="76">
        <v>10</v>
      </c>
      <c r="S6" s="76">
        <v>0</v>
      </c>
      <c r="T6" s="76">
        <v>0</v>
      </c>
      <c r="U6" s="76">
        <v>0</v>
      </c>
      <c r="V6" s="76">
        <v>0</v>
      </c>
      <c r="W6" s="76">
        <v>0</v>
      </c>
      <c r="X6" s="76">
        <v>0</v>
      </c>
      <c r="Y6" s="76">
        <v>0</v>
      </c>
      <c r="Z6" s="76">
        <v>0</v>
      </c>
      <c r="AA6" s="76">
        <v>0</v>
      </c>
      <c r="AB6" s="76">
        <v>0</v>
      </c>
      <c r="AC6" s="76">
        <v>0</v>
      </c>
      <c r="AD6" s="76">
        <v>1</v>
      </c>
      <c r="AE6" s="76">
        <v>0</v>
      </c>
      <c r="AF6" s="76">
        <v>1</v>
      </c>
      <c r="AG6" s="76">
        <v>0</v>
      </c>
      <c r="AH6" s="76"/>
      <c r="AI6" s="76">
        <v>0</v>
      </c>
      <c r="AJ6" s="76"/>
    </row>
    <row r="7" spans="1:43" hidden="1">
      <c r="A7" s="78">
        <v>46056</v>
      </c>
      <c r="B7" t="s">
        <v>134</v>
      </c>
      <c r="C7" s="76">
        <v>10</v>
      </c>
      <c r="D7" s="76">
        <v>0</v>
      </c>
      <c r="E7" s="76">
        <v>0</v>
      </c>
      <c r="F7" s="76">
        <v>0</v>
      </c>
      <c r="G7" s="76">
        <v>0</v>
      </c>
      <c r="H7" s="76">
        <v>0</v>
      </c>
      <c r="I7" s="76">
        <v>0</v>
      </c>
      <c r="J7" s="76">
        <v>0</v>
      </c>
      <c r="K7" s="76">
        <v>0</v>
      </c>
      <c r="L7" s="76">
        <v>0</v>
      </c>
      <c r="M7" s="76">
        <v>0</v>
      </c>
      <c r="N7" s="76">
        <v>0</v>
      </c>
      <c r="O7" s="76"/>
      <c r="P7" s="76">
        <v>0</v>
      </c>
      <c r="Q7" s="76"/>
      <c r="R7" s="76">
        <v>10</v>
      </c>
      <c r="S7" s="76">
        <v>0</v>
      </c>
      <c r="T7" s="76">
        <v>0</v>
      </c>
      <c r="U7" s="76">
        <v>0</v>
      </c>
      <c r="V7" s="76">
        <v>0</v>
      </c>
      <c r="W7" s="76">
        <v>0</v>
      </c>
      <c r="X7" s="76">
        <v>0</v>
      </c>
      <c r="Y7" s="76">
        <v>0</v>
      </c>
      <c r="Z7" s="76">
        <v>0</v>
      </c>
      <c r="AA7" s="76">
        <v>0</v>
      </c>
      <c r="AB7" s="76">
        <v>0</v>
      </c>
      <c r="AC7" s="76">
        <v>0</v>
      </c>
      <c r="AD7" s="76">
        <v>1</v>
      </c>
      <c r="AE7" s="76">
        <v>0</v>
      </c>
      <c r="AF7" s="76">
        <v>1</v>
      </c>
      <c r="AG7" s="76">
        <v>0</v>
      </c>
      <c r="AH7" s="76"/>
      <c r="AI7" s="76">
        <v>0</v>
      </c>
      <c r="AJ7" s="76"/>
    </row>
    <row r="8" spans="1:43" hidden="1">
      <c r="A8" s="78">
        <v>46057</v>
      </c>
      <c r="B8" t="s">
        <v>134</v>
      </c>
      <c r="C8" s="76">
        <v>10</v>
      </c>
      <c r="D8" s="76">
        <v>0</v>
      </c>
      <c r="E8" s="76">
        <v>0</v>
      </c>
      <c r="F8" s="76">
        <v>0</v>
      </c>
      <c r="G8" s="76">
        <v>0</v>
      </c>
      <c r="H8" s="76">
        <v>0</v>
      </c>
      <c r="I8" s="76">
        <v>0</v>
      </c>
      <c r="J8" s="76">
        <v>0</v>
      </c>
      <c r="K8" s="76">
        <v>0</v>
      </c>
      <c r="L8" s="76">
        <v>0</v>
      </c>
      <c r="M8" s="76">
        <v>0</v>
      </c>
      <c r="N8" s="76">
        <v>0</v>
      </c>
      <c r="O8" s="76"/>
      <c r="P8" s="76">
        <v>0</v>
      </c>
      <c r="Q8" s="76"/>
      <c r="R8" s="76">
        <v>10</v>
      </c>
      <c r="S8" s="76">
        <v>0</v>
      </c>
      <c r="T8" s="76">
        <v>0</v>
      </c>
      <c r="U8" s="76">
        <v>0</v>
      </c>
      <c r="V8" s="76">
        <v>0</v>
      </c>
      <c r="W8" s="76">
        <v>0</v>
      </c>
      <c r="X8" s="76">
        <v>0</v>
      </c>
      <c r="Y8" s="76">
        <v>0</v>
      </c>
      <c r="Z8" s="76">
        <v>0</v>
      </c>
      <c r="AA8" s="76">
        <v>0</v>
      </c>
      <c r="AB8" s="76">
        <v>0</v>
      </c>
      <c r="AC8" s="76">
        <v>0</v>
      </c>
      <c r="AD8" s="76">
        <v>1</v>
      </c>
      <c r="AE8" s="76">
        <v>0</v>
      </c>
      <c r="AF8" s="76">
        <v>1</v>
      </c>
      <c r="AG8" s="76">
        <v>0</v>
      </c>
      <c r="AH8" s="76"/>
      <c r="AI8" s="76">
        <v>0</v>
      </c>
      <c r="AJ8" s="76"/>
    </row>
    <row r="9" spans="1:43" hidden="1">
      <c r="A9" s="78">
        <v>46058</v>
      </c>
      <c r="B9" t="s">
        <v>134</v>
      </c>
      <c r="C9" s="76">
        <v>10</v>
      </c>
      <c r="D9" s="76">
        <v>0</v>
      </c>
      <c r="E9" s="76">
        <v>0</v>
      </c>
      <c r="F9" s="76">
        <v>0</v>
      </c>
      <c r="G9" s="76">
        <v>0</v>
      </c>
      <c r="H9" s="76">
        <v>0</v>
      </c>
      <c r="I9" s="76">
        <v>0</v>
      </c>
      <c r="J9" s="76">
        <v>0</v>
      </c>
      <c r="K9" s="76">
        <v>0</v>
      </c>
      <c r="L9" s="76">
        <v>0</v>
      </c>
      <c r="M9" s="76">
        <v>0</v>
      </c>
      <c r="N9" s="76">
        <v>0</v>
      </c>
      <c r="O9" s="76"/>
      <c r="P9" s="76">
        <v>0</v>
      </c>
      <c r="Q9" s="76"/>
      <c r="R9" s="76">
        <v>10</v>
      </c>
      <c r="S9" s="76">
        <v>0</v>
      </c>
      <c r="T9" s="76">
        <v>0</v>
      </c>
      <c r="U9" s="76">
        <v>0</v>
      </c>
      <c r="V9" s="76">
        <v>0</v>
      </c>
      <c r="W9" s="76">
        <v>0</v>
      </c>
      <c r="X9" s="76">
        <v>0</v>
      </c>
      <c r="Y9" s="76">
        <v>0</v>
      </c>
      <c r="Z9" s="76">
        <v>0</v>
      </c>
      <c r="AA9" s="76">
        <v>0</v>
      </c>
      <c r="AB9" s="76">
        <v>0</v>
      </c>
      <c r="AC9" s="76">
        <v>0</v>
      </c>
      <c r="AD9" s="76">
        <v>1</v>
      </c>
      <c r="AE9" s="76">
        <v>0</v>
      </c>
      <c r="AF9" s="76">
        <v>1</v>
      </c>
      <c r="AG9" s="76">
        <v>0</v>
      </c>
      <c r="AH9" s="76"/>
      <c r="AI9" s="76">
        <v>0</v>
      </c>
      <c r="AJ9" s="76"/>
    </row>
    <row r="10" spans="1:43" hidden="1">
      <c r="A10" s="78">
        <v>46059</v>
      </c>
      <c r="B10" t="s">
        <v>134</v>
      </c>
      <c r="C10" s="76">
        <v>10</v>
      </c>
      <c r="D10" s="76">
        <v>0</v>
      </c>
      <c r="E10" s="76">
        <v>0</v>
      </c>
      <c r="F10" s="76">
        <v>0</v>
      </c>
      <c r="G10" s="76">
        <v>0</v>
      </c>
      <c r="H10" s="76">
        <v>0</v>
      </c>
      <c r="I10" s="76">
        <v>0</v>
      </c>
      <c r="J10" s="76">
        <v>0</v>
      </c>
      <c r="K10" s="76">
        <v>0</v>
      </c>
      <c r="L10" s="76">
        <v>0</v>
      </c>
      <c r="M10" s="76">
        <v>0</v>
      </c>
      <c r="N10" s="76">
        <v>0</v>
      </c>
      <c r="O10" s="76"/>
      <c r="P10" s="76">
        <v>0</v>
      </c>
      <c r="Q10" s="76"/>
      <c r="R10" s="76">
        <v>10</v>
      </c>
      <c r="S10" s="76">
        <v>0</v>
      </c>
      <c r="T10" s="76">
        <v>0</v>
      </c>
      <c r="U10" s="76">
        <v>0</v>
      </c>
      <c r="V10" s="76">
        <v>0</v>
      </c>
      <c r="W10" s="76">
        <v>0</v>
      </c>
      <c r="X10" s="76">
        <v>0</v>
      </c>
      <c r="Y10" s="76">
        <v>0</v>
      </c>
      <c r="Z10" s="76">
        <v>0</v>
      </c>
      <c r="AA10" s="76">
        <v>0</v>
      </c>
      <c r="AB10" s="76">
        <v>0</v>
      </c>
      <c r="AC10" s="76">
        <v>0</v>
      </c>
      <c r="AD10" s="76">
        <v>1</v>
      </c>
      <c r="AE10" s="76">
        <v>0</v>
      </c>
      <c r="AF10" s="76">
        <v>1</v>
      </c>
      <c r="AG10" s="76">
        <v>0</v>
      </c>
      <c r="AH10" s="76"/>
      <c r="AI10" s="76">
        <v>0</v>
      </c>
      <c r="AJ10" s="76"/>
    </row>
    <row r="11" spans="1:43" hidden="1">
      <c r="A11" s="78">
        <v>46060</v>
      </c>
      <c r="B11" t="s">
        <v>134</v>
      </c>
      <c r="C11" s="76">
        <v>10</v>
      </c>
      <c r="D11" s="76">
        <v>0</v>
      </c>
      <c r="E11" s="76">
        <v>0</v>
      </c>
      <c r="F11" s="76">
        <v>0</v>
      </c>
      <c r="G11" s="76">
        <v>0</v>
      </c>
      <c r="H11" s="76">
        <v>0</v>
      </c>
      <c r="I11" s="76">
        <v>0</v>
      </c>
      <c r="J11" s="76">
        <v>0</v>
      </c>
      <c r="K11" s="76">
        <v>0</v>
      </c>
      <c r="L11" s="76">
        <v>0</v>
      </c>
      <c r="M11" s="76">
        <v>0</v>
      </c>
      <c r="N11" s="76">
        <v>0</v>
      </c>
      <c r="O11" s="76"/>
      <c r="P11" s="76">
        <v>0</v>
      </c>
      <c r="Q11" s="76"/>
      <c r="R11" s="76">
        <v>10</v>
      </c>
      <c r="S11" s="76">
        <v>0</v>
      </c>
      <c r="T11" s="76">
        <v>0</v>
      </c>
      <c r="U11" s="76">
        <v>0</v>
      </c>
      <c r="V11" s="76">
        <v>0</v>
      </c>
      <c r="W11" s="76">
        <v>0</v>
      </c>
      <c r="X11" s="76">
        <v>0</v>
      </c>
      <c r="Y11" s="76">
        <v>0</v>
      </c>
      <c r="Z11" s="76">
        <v>0</v>
      </c>
      <c r="AA11" s="76">
        <v>0</v>
      </c>
      <c r="AB11" s="76">
        <v>0</v>
      </c>
      <c r="AC11" s="76">
        <v>0</v>
      </c>
      <c r="AD11" s="76">
        <v>1</v>
      </c>
      <c r="AE11" s="76">
        <v>0</v>
      </c>
      <c r="AF11" s="76">
        <v>1</v>
      </c>
      <c r="AG11" s="76">
        <v>0</v>
      </c>
      <c r="AH11" s="76"/>
      <c r="AI11" s="76">
        <v>0</v>
      </c>
      <c r="AJ11" s="76"/>
    </row>
    <row r="12" spans="1:43" hidden="1">
      <c r="A12" s="78">
        <v>46061</v>
      </c>
      <c r="B12" t="s">
        <v>134</v>
      </c>
      <c r="C12" s="76">
        <v>10</v>
      </c>
      <c r="D12" s="76">
        <v>0</v>
      </c>
      <c r="E12" s="76">
        <v>0</v>
      </c>
      <c r="F12" s="76">
        <v>0</v>
      </c>
      <c r="G12" s="76">
        <v>0</v>
      </c>
      <c r="H12" s="76">
        <v>0</v>
      </c>
      <c r="I12" s="76">
        <v>0</v>
      </c>
      <c r="J12" s="76">
        <v>0</v>
      </c>
      <c r="K12" s="76">
        <v>0</v>
      </c>
      <c r="L12" s="76">
        <v>0</v>
      </c>
      <c r="M12" s="76">
        <v>0</v>
      </c>
      <c r="N12" s="76">
        <v>0</v>
      </c>
      <c r="O12" s="76"/>
      <c r="P12" s="76">
        <v>0</v>
      </c>
      <c r="Q12" s="76"/>
      <c r="R12" s="76">
        <v>10</v>
      </c>
      <c r="S12" s="76">
        <v>0</v>
      </c>
      <c r="T12" s="76">
        <v>0</v>
      </c>
      <c r="U12" s="76">
        <v>0</v>
      </c>
      <c r="V12" s="76">
        <v>0</v>
      </c>
      <c r="W12" s="76">
        <v>0</v>
      </c>
      <c r="X12" s="76">
        <v>0</v>
      </c>
      <c r="Y12" s="76">
        <v>0</v>
      </c>
      <c r="Z12" s="76">
        <v>0</v>
      </c>
      <c r="AA12" s="76">
        <v>0</v>
      </c>
      <c r="AB12" s="76">
        <v>0</v>
      </c>
      <c r="AC12" s="76">
        <v>0</v>
      </c>
      <c r="AD12" s="76">
        <v>1</v>
      </c>
      <c r="AE12" s="76">
        <v>0</v>
      </c>
      <c r="AF12" s="76">
        <v>1</v>
      </c>
      <c r="AG12" s="76">
        <v>0</v>
      </c>
      <c r="AH12" s="76"/>
      <c r="AI12" s="76">
        <v>0</v>
      </c>
      <c r="AJ12" s="76"/>
    </row>
    <row r="13" spans="1:43" hidden="1">
      <c r="A13" s="78">
        <v>46062</v>
      </c>
      <c r="B13" t="s">
        <v>134</v>
      </c>
      <c r="C13" s="76">
        <v>10</v>
      </c>
      <c r="D13" s="76">
        <v>0</v>
      </c>
      <c r="E13" s="76">
        <v>0</v>
      </c>
      <c r="F13" s="76">
        <v>0</v>
      </c>
      <c r="G13" s="76">
        <v>0</v>
      </c>
      <c r="H13" s="76">
        <v>0</v>
      </c>
      <c r="I13" s="76">
        <v>0</v>
      </c>
      <c r="J13" s="76">
        <v>0</v>
      </c>
      <c r="K13" s="76">
        <v>0</v>
      </c>
      <c r="L13" s="76">
        <v>0</v>
      </c>
      <c r="M13" s="76">
        <v>0</v>
      </c>
      <c r="N13" s="76">
        <v>0</v>
      </c>
      <c r="O13" s="76"/>
      <c r="P13" s="76">
        <v>0</v>
      </c>
      <c r="Q13" s="76"/>
      <c r="R13" s="76">
        <v>10</v>
      </c>
      <c r="S13" s="76">
        <v>0</v>
      </c>
      <c r="T13" s="76">
        <v>0</v>
      </c>
      <c r="U13" s="76">
        <v>0</v>
      </c>
      <c r="V13" s="76">
        <v>0</v>
      </c>
      <c r="W13" s="76">
        <v>0</v>
      </c>
      <c r="X13" s="76">
        <v>0</v>
      </c>
      <c r="Y13" s="76">
        <v>0</v>
      </c>
      <c r="Z13" s="76">
        <v>0</v>
      </c>
      <c r="AA13" s="76">
        <v>0</v>
      </c>
      <c r="AB13" s="76">
        <v>0</v>
      </c>
      <c r="AC13" s="76">
        <v>0</v>
      </c>
      <c r="AD13" s="76">
        <v>1</v>
      </c>
      <c r="AE13" s="76">
        <v>0</v>
      </c>
      <c r="AF13" s="76">
        <v>1</v>
      </c>
      <c r="AG13" s="76">
        <v>0</v>
      </c>
      <c r="AH13" s="76"/>
      <c r="AI13" s="76">
        <v>0</v>
      </c>
      <c r="AJ13" s="76"/>
    </row>
    <row r="14" spans="1:43" hidden="1">
      <c r="A14" s="78">
        <v>46063</v>
      </c>
      <c r="B14" t="s">
        <v>134</v>
      </c>
      <c r="C14" s="76">
        <v>10</v>
      </c>
      <c r="D14" s="76">
        <v>0</v>
      </c>
      <c r="E14" s="76">
        <v>0</v>
      </c>
      <c r="F14" s="76">
        <v>0</v>
      </c>
      <c r="G14" s="76">
        <v>0</v>
      </c>
      <c r="H14" s="76">
        <v>0</v>
      </c>
      <c r="I14" s="76">
        <v>0</v>
      </c>
      <c r="J14" s="76">
        <v>0</v>
      </c>
      <c r="K14" s="76">
        <v>0</v>
      </c>
      <c r="L14" s="76">
        <v>0</v>
      </c>
      <c r="M14" s="76">
        <v>0</v>
      </c>
      <c r="N14" s="76">
        <v>0</v>
      </c>
      <c r="O14" s="76"/>
      <c r="P14" s="76">
        <v>0</v>
      </c>
      <c r="Q14" s="76"/>
      <c r="R14" s="76">
        <v>10</v>
      </c>
      <c r="S14" s="76">
        <v>0</v>
      </c>
      <c r="T14" s="76">
        <v>0</v>
      </c>
      <c r="U14" s="76">
        <v>0</v>
      </c>
      <c r="V14" s="76">
        <v>0</v>
      </c>
      <c r="W14" s="76">
        <v>0</v>
      </c>
      <c r="X14" s="76">
        <v>0</v>
      </c>
      <c r="Y14" s="76">
        <v>0</v>
      </c>
      <c r="Z14" s="76">
        <v>0</v>
      </c>
      <c r="AA14" s="76">
        <v>0</v>
      </c>
      <c r="AB14" s="76">
        <v>0</v>
      </c>
      <c r="AC14" s="76">
        <v>0</v>
      </c>
      <c r="AD14" s="76">
        <v>1</v>
      </c>
      <c r="AE14" s="76">
        <v>0</v>
      </c>
      <c r="AF14" s="76">
        <v>1</v>
      </c>
      <c r="AG14" s="76">
        <v>0</v>
      </c>
      <c r="AH14" s="76"/>
      <c r="AI14" s="76">
        <v>0</v>
      </c>
      <c r="AJ14" s="76"/>
    </row>
    <row r="15" spans="1:43" hidden="1">
      <c r="A15" s="78">
        <v>46064</v>
      </c>
      <c r="B15" t="s">
        <v>134</v>
      </c>
      <c r="C15" s="76">
        <v>10</v>
      </c>
      <c r="D15" s="76">
        <v>0</v>
      </c>
      <c r="E15" s="76">
        <v>0</v>
      </c>
      <c r="F15" s="76">
        <v>0</v>
      </c>
      <c r="G15" s="76">
        <v>0</v>
      </c>
      <c r="H15" s="76">
        <v>0</v>
      </c>
      <c r="I15" s="76">
        <v>0</v>
      </c>
      <c r="J15" s="76">
        <v>0</v>
      </c>
      <c r="K15" s="76">
        <v>0</v>
      </c>
      <c r="L15" s="76">
        <v>0</v>
      </c>
      <c r="M15" s="76">
        <v>0</v>
      </c>
      <c r="N15" s="76">
        <v>0</v>
      </c>
      <c r="O15" s="76"/>
      <c r="P15" s="76">
        <v>0</v>
      </c>
      <c r="Q15" s="76"/>
      <c r="R15" s="76">
        <v>10</v>
      </c>
      <c r="S15" s="76">
        <v>0</v>
      </c>
      <c r="T15" s="76">
        <v>0</v>
      </c>
      <c r="U15" s="76">
        <v>0</v>
      </c>
      <c r="V15" s="76">
        <v>0</v>
      </c>
      <c r="W15" s="76">
        <v>0</v>
      </c>
      <c r="X15" s="76">
        <v>0</v>
      </c>
      <c r="Y15" s="76">
        <v>0</v>
      </c>
      <c r="Z15" s="76">
        <v>0</v>
      </c>
      <c r="AA15" s="76">
        <v>0</v>
      </c>
      <c r="AB15" s="76">
        <v>0</v>
      </c>
      <c r="AC15" s="76">
        <v>0</v>
      </c>
      <c r="AD15" s="76">
        <v>1</v>
      </c>
      <c r="AE15" s="76">
        <v>0</v>
      </c>
      <c r="AF15" s="76">
        <v>1</v>
      </c>
      <c r="AG15" s="76">
        <v>0</v>
      </c>
      <c r="AH15" s="76"/>
      <c r="AI15" s="76">
        <v>0</v>
      </c>
      <c r="AJ15" s="76"/>
    </row>
    <row r="16" spans="1:43" hidden="1">
      <c r="A16" s="78">
        <v>46065</v>
      </c>
      <c r="B16" t="s">
        <v>134</v>
      </c>
      <c r="C16" s="76">
        <v>10</v>
      </c>
      <c r="D16" s="76">
        <v>0</v>
      </c>
      <c r="E16" s="76">
        <v>0</v>
      </c>
      <c r="F16" s="76">
        <v>0</v>
      </c>
      <c r="G16" s="76">
        <v>0</v>
      </c>
      <c r="H16" s="76">
        <v>0</v>
      </c>
      <c r="I16" s="76">
        <v>0</v>
      </c>
      <c r="J16" s="76">
        <v>0</v>
      </c>
      <c r="K16" s="76">
        <v>0</v>
      </c>
      <c r="L16" s="76">
        <v>0</v>
      </c>
      <c r="M16" s="76">
        <v>0</v>
      </c>
      <c r="N16" s="76">
        <v>0</v>
      </c>
      <c r="O16" s="76"/>
      <c r="P16" s="76">
        <v>0</v>
      </c>
      <c r="Q16" s="76"/>
      <c r="R16" s="76">
        <v>10</v>
      </c>
      <c r="S16" s="76">
        <v>0</v>
      </c>
      <c r="T16" s="76">
        <v>0</v>
      </c>
      <c r="U16" s="76">
        <v>0</v>
      </c>
      <c r="V16" s="76">
        <v>0</v>
      </c>
      <c r="W16" s="76">
        <v>0</v>
      </c>
      <c r="X16" s="76">
        <v>0</v>
      </c>
      <c r="Y16" s="76">
        <v>0</v>
      </c>
      <c r="Z16" s="76">
        <v>0</v>
      </c>
      <c r="AA16" s="76">
        <v>0</v>
      </c>
      <c r="AB16" s="76">
        <v>0</v>
      </c>
      <c r="AC16" s="76">
        <v>0</v>
      </c>
      <c r="AD16" s="76">
        <v>1</v>
      </c>
      <c r="AE16" s="76">
        <v>0</v>
      </c>
      <c r="AF16" s="76">
        <v>1</v>
      </c>
      <c r="AG16" s="76">
        <v>0</v>
      </c>
      <c r="AH16" s="76"/>
      <c r="AI16" s="76">
        <v>0</v>
      </c>
      <c r="AJ16" s="76"/>
    </row>
    <row r="17" spans="1:36" hidden="1">
      <c r="A17" s="78">
        <v>46066</v>
      </c>
      <c r="B17" t="s">
        <v>134</v>
      </c>
      <c r="C17" s="76">
        <v>10</v>
      </c>
      <c r="D17" s="76">
        <v>0</v>
      </c>
      <c r="E17" s="76">
        <v>0</v>
      </c>
      <c r="F17" s="76">
        <v>0</v>
      </c>
      <c r="G17" s="76">
        <v>0</v>
      </c>
      <c r="H17" s="76">
        <v>0</v>
      </c>
      <c r="I17" s="76">
        <v>0</v>
      </c>
      <c r="J17" s="76">
        <v>0</v>
      </c>
      <c r="K17" s="76">
        <v>0</v>
      </c>
      <c r="L17" s="76">
        <v>0</v>
      </c>
      <c r="M17" s="76">
        <v>0</v>
      </c>
      <c r="N17" s="76">
        <v>0</v>
      </c>
      <c r="O17" s="76"/>
      <c r="P17" s="76">
        <v>0</v>
      </c>
      <c r="Q17" s="76"/>
      <c r="R17" s="76">
        <v>10</v>
      </c>
      <c r="S17" s="76">
        <v>0</v>
      </c>
      <c r="T17" s="76">
        <v>0</v>
      </c>
      <c r="U17" s="76">
        <v>0</v>
      </c>
      <c r="V17" s="76">
        <v>0</v>
      </c>
      <c r="W17" s="76">
        <v>0</v>
      </c>
      <c r="X17" s="76">
        <v>0</v>
      </c>
      <c r="Y17" s="76">
        <v>0</v>
      </c>
      <c r="Z17" s="76">
        <v>0</v>
      </c>
      <c r="AA17" s="76">
        <v>0</v>
      </c>
      <c r="AB17" s="76">
        <v>0</v>
      </c>
      <c r="AC17" s="76">
        <v>0</v>
      </c>
      <c r="AD17" s="76">
        <v>1</v>
      </c>
      <c r="AE17" s="76">
        <v>0</v>
      </c>
      <c r="AF17" s="76">
        <v>1</v>
      </c>
      <c r="AG17" s="76">
        <v>0</v>
      </c>
      <c r="AH17" s="76"/>
      <c r="AI17" s="76">
        <v>0</v>
      </c>
      <c r="AJ17" s="76"/>
    </row>
    <row r="18" spans="1:36" hidden="1">
      <c r="A18" s="78">
        <v>46067</v>
      </c>
      <c r="B18" t="s">
        <v>134</v>
      </c>
      <c r="C18" s="76">
        <v>10</v>
      </c>
      <c r="D18" s="76">
        <v>0</v>
      </c>
      <c r="E18" s="76">
        <v>0</v>
      </c>
      <c r="F18" s="76">
        <v>0</v>
      </c>
      <c r="G18" s="76">
        <v>0</v>
      </c>
      <c r="H18" s="76">
        <v>0</v>
      </c>
      <c r="I18" s="76">
        <v>0</v>
      </c>
      <c r="J18" s="76">
        <v>0</v>
      </c>
      <c r="K18" s="76">
        <v>0</v>
      </c>
      <c r="L18" s="76">
        <v>0</v>
      </c>
      <c r="M18" s="76">
        <v>0</v>
      </c>
      <c r="N18" s="76">
        <v>0</v>
      </c>
      <c r="O18" s="76"/>
      <c r="P18" s="76">
        <v>0</v>
      </c>
      <c r="Q18" s="76"/>
      <c r="R18" s="76">
        <v>10</v>
      </c>
      <c r="S18" s="76">
        <v>0</v>
      </c>
      <c r="T18" s="76">
        <v>0</v>
      </c>
      <c r="U18" s="76">
        <v>0</v>
      </c>
      <c r="V18" s="76">
        <v>0</v>
      </c>
      <c r="W18" s="76">
        <v>0</v>
      </c>
      <c r="X18" s="76">
        <v>0</v>
      </c>
      <c r="Y18" s="76">
        <v>0</v>
      </c>
      <c r="Z18" s="76">
        <v>0</v>
      </c>
      <c r="AA18" s="76">
        <v>0</v>
      </c>
      <c r="AB18" s="76">
        <v>0</v>
      </c>
      <c r="AC18" s="76">
        <v>0</v>
      </c>
      <c r="AD18" s="76">
        <v>1</v>
      </c>
      <c r="AE18" s="76">
        <v>0</v>
      </c>
      <c r="AF18" s="76">
        <v>1</v>
      </c>
      <c r="AG18" s="76">
        <v>0</v>
      </c>
      <c r="AH18" s="76"/>
      <c r="AI18" s="76">
        <v>0</v>
      </c>
      <c r="AJ18" s="76"/>
    </row>
    <row r="19" spans="1:36" hidden="1">
      <c r="A19" s="78">
        <v>46068</v>
      </c>
      <c r="B19" t="s">
        <v>134</v>
      </c>
      <c r="C19" s="76">
        <v>10</v>
      </c>
      <c r="D19" s="76">
        <v>0</v>
      </c>
      <c r="E19" s="76">
        <v>0</v>
      </c>
      <c r="F19" s="76">
        <v>0</v>
      </c>
      <c r="G19" s="76">
        <v>0</v>
      </c>
      <c r="H19" s="76">
        <v>0</v>
      </c>
      <c r="I19" s="76">
        <v>0</v>
      </c>
      <c r="J19" s="76">
        <v>0</v>
      </c>
      <c r="K19" s="76">
        <v>0</v>
      </c>
      <c r="L19" s="76">
        <v>0</v>
      </c>
      <c r="M19" s="76">
        <v>0</v>
      </c>
      <c r="N19" s="76">
        <v>0</v>
      </c>
      <c r="O19" s="76"/>
      <c r="P19" s="76">
        <v>0</v>
      </c>
      <c r="Q19" s="76"/>
      <c r="R19" s="76">
        <v>10</v>
      </c>
      <c r="S19" s="76">
        <v>0</v>
      </c>
      <c r="T19" s="76">
        <v>0</v>
      </c>
      <c r="U19" s="76">
        <v>0</v>
      </c>
      <c r="V19" s="76">
        <v>0</v>
      </c>
      <c r="W19" s="76">
        <v>0</v>
      </c>
      <c r="X19" s="76">
        <v>0</v>
      </c>
      <c r="Y19" s="76">
        <v>0</v>
      </c>
      <c r="Z19" s="76">
        <v>0</v>
      </c>
      <c r="AA19" s="76">
        <v>0</v>
      </c>
      <c r="AB19" s="76">
        <v>0</v>
      </c>
      <c r="AC19" s="76">
        <v>0</v>
      </c>
      <c r="AD19" s="76">
        <v>1</v>
      </c>
      <c r="AE19" s="76">
        <v>0</v>
      </c>
      <c r="AF19" s="76">
        <v>1</v>
      </c>
      <c r="AG19" s="76">
        <v>0</v>
      </c>
      <c r="AH19" s="76"/>
      <c r="AI19" s="76">
        <v>0</v>
      </c>
      <c r="AJ19" s="76"/>
    </row>
    <row r="20" spans="1:36" hidden="1">
      <c r="A20" s="78">
        <v>46069</v>
      </c>
      <c r="B20" t="s">
        <v>134</v>
      </c>
      <c r="C20" s="76">
        <v>10</v>
      </c>
      <c r="D20" s="76">
        <v>0</v>
      </c>
      <c r="E20" s="76">
        <v>0</v>
      </c>
      <c r="F20" s="76">
        <v>0</v>
      </c>
      <c r="G20" s="76">
        <v>0</v>
      </c>
      <c r="H20" s="76">
        <v>0</v>
      </c>
      <c r="I20" s="76">
        <v>0</v>
      </c>
      <c r="J20" s="76">
        <v>0</v>
      </c>
      <c r="K20" s="76">
        <v>0</v>
      </c>
      <c r="L20" s="76">
        <v>0</v>
      </c>
      <c r="M20" s="76">
        <v>0</v>
      </c>
      <c r="N20" s="76">
        <v>0</v>
      </c>
      <c r="O20" s="76"/>
      <c r="P20" s="76">
        <v>0</v>
      </c>
      <c r="Q20" s="76"/>
      <c r="R20" s="76">
        <v>10</v>
      </c>
      <c r="S20" s="76">
        <v>0</v>
      </c>
      <c r="T20" s="76">
        <v>0</v>
      </c>
      <c r="U20" s="76">
        <v>0</v>
      </c>
      <c r="V20" s="76">
        <v>0</v>
      </c>
      <c r="W20" s="76">
        <v>0</v>
      </c>
      <c r="X20" s="76">
        <v>0</v>
      </c>
      <c r="Y20" s="76">
        <v>0</v>
      </c>
      <c r="Z20" s="76">
        <v>0</v>
      </c>
      <c r="AA20" s="76">
        <v>0</v>
      </c>
      <c r="AB20" s="76">
        <v>0</v>
      </c>
      <c r="AC20" s="76">
        <v>0</v>
      </c>
      <c r="AD20" s="76">
        <v>1</v>
      </c>
      <c r="AE20" s="76">
        <v>0</v>
      </c>
      <c r="AF20" s="76">
        <v>1</v>
      </c>
      <c r="AG20" s="76">
        <v>0</v>
      </c>
      <c r="AH20" s="76"/>
      <c r="AI20" s="76">
        <v>0</v>
      </c>
      <c r="AJ20" s="76"/>
    </row>
    <row r="21" spans="1:36" hidden="1">
      <c r="A21" s="78">
        <v>46070</v>
      </c>
      <c r="B21" t="s">
        <v>134</v>
      </c>
      <c r="C21" s="76">
        <v>10</v>
      </c>
      <c r="D21" s="76">
        <v>0</v>
      </c>
      <c r="E21" s="76">
        <v>0</v>
      </c>
      <c r="F21" s="76">
        <v>0</v>
      </c>
      <c r="G21" s="76">
        <v>0</v>
      </c>
      <c r="H21" s="76">
        <v>0</v>
      </c>
      <c r="I21" s="76">
        <v>0</v>
      </c>
      <c r="J21" s="76">
        <v>0</v>
      </c>
      <c r="K21" s="76">
        <v>0</v>
      </c>
      <c r="L21" s="76">
        <v>0</v>
      </c>
      <c r="M21" s="76">
        <v>0</v>
      </c>
      <c r="N21" s="76">
        <v>0</v>
      </c>
      <c r="O21" s="76"/>
      <c r="P21" s="76">
        <v>0</v>
      </c>
      <c r="Q21" s="76"/>
      <c r="R21" s="76">
        <v>10</v>
      </c>
      <c r="S21" s="76">
        <v>0</v>
      </c>
      <c r="T21" s="76">
        <v>0</v>
      </c>
      <c r="U21" s="76">
        <v>0</v>
      </c>
      <c r="V21" s="76">
        <v>0</v>
      </c>
      <c r="W21" s="76">
        <v>0</v>
      </c>
      <c r="X21" s="76">
        <v>0</v>
      </c>
      <c r="Y21" s="76">
        <v>0</v>
      </c>
      <c r="Z21" s="76">
        <v>0</v>
      </c>
      <c r="AA21" s="76">
        <v>0</v>
      </c>
      <c r="AB21" s="76">
        <v>0</v>
      </c>
      <c r="AC21" s="76">
        <v>0</v>
      </c>
      <c r="AD21" s="76">
        <v>1</v>
      </c>
      <c r="AE21" s="76">
        <v>0</v>
      </c>
      <c r="AF21" s="76">
        <v>1</v>
      </c>
      <c r="AG21" s="76">
        <v>0</v>
      </c>
      <c r="AH21" s="76"/>
      <c r="AI21" s="76">
        <v>0</v>
      </c>
      <c r="AJ21" s="76"/>
    </row>
    <row r="22" spans="1:36" hidden="1">
      <c r="A22" s="78">
        <v>46071</v>
      </c>
      <c r="B22" t="s">
        <v>134</v>
      </c>
      <c r="C22" s="76">
        <v>10</v>
      </c>
      <c r="D22" s="76">
        <v>0</v>
      </c>
      <c r="E22" s="76">
        <v>0</v>
      </c>
      <c r="F22" s="76">
        <v>0</v>
      </c>
      <c r="G22" s="76">
        <v>0</v>
      </c>
      <c r="H22" s="76">
        <v>0</v>
      </c>
      <c r="I22" s="76">
        <v>0</v>
      </c>
      <c r="J22" s="76">
        <v>0</v>
      </c>
      <c r="K22" s="76">
        <v>0</v>
      </c>
      <c r="L22" s="76">
        <v>0</v>
      </c>
      <c r="M22" s="76">
        <v>0</v>
      </c>
      <c r="N22" s="76">
        <v>0</v>
      </c>
      <c r="O22" s="76"/>
      <c r="P22" s="76">
        <v>0</v>
      </c>
      <c r="Q22" s="76"/>
      <c r="R22" s="76">
        <v>10</v>
      </c>
      <c r="S22" s="76">
        <v>0</v>
      </c>
      <c r="T22" s="76">
        <v>0</v>
      </c>
      <c r="U22" s="76">
        <v>0</v>
      </c>
      <c r="V22" s="76">
        <v>0</v>
      </c>
      <c r="W22" s="76">
        <v>0</v>
      </c>
      <c r="X22" s="76">
        <v>0</v>
      </c>
      <c r="Y22" s="76">
        <v>0</v>
      </c>
      <c r="Z22" s="76">
        <v>0</v>
      </c>
      <c r="AA22" s="76">
        <v>0</v>
      </c>
      <c r="AB22" s="76">
        <v>0</v>
      </c>
      <c r="AC22" s="76">
        <v>0</v>
      </c>
      <c r="AD22" s="76">
        <v>1</v>
      </c>
      <c r="AE22" s="76">
        <v>0</v>
      </c>
      <c r="AF22" s="76">
        <v>1</v>
      </c>
      <c r="AG22" s="76">
        <v>0</v>
      </c>
      <c r="AH22" s="76"/>
      <c r="AI22" s="76">
        <v>0</v>
      </c>
      <c r="AJ22" s="76"/>
    </row>
    <row r="23" spans="1:36" hidden="1">
      <c r="A23" s="78">
        <v>46072</v>
      </c>
      <c r="B23" t="s">
        <v>134</v>
      </c>
      <c r="C23" s="76">
        <v>10</v>
      </c>
      <c r="D23" s="76">
        <v>0</v>
      </c>
      <c r="E23" s="76">
        <v>0</v>
      </c>
      <c r="F23" s="76">
        <v>0</v>
      </c>
      <c r="G23" s="76">
        <v>0</v>
      </c>
      <c r="H23" s="76">
        <v>0</v>
      </c>
      <c r="I23" s="76">
        <v>0</v>
      </c>
      <c r="J23" s="76">
        <v>0</v>
      </c>
      <c r="K23" s="76">
        <v>0</v>
      </c>
      <c r="L23" s="76">
        <v>0</v>
      </c>
      <c r="M23" s="76">
        <v>0</v>
      </c>
      <c r="N23" s="76">
        <v>0</v>
      </c>
      <c r="O23" s="76"/>
      <c r="P23" s="76">
        <v>0</v>
      </c>
      <c r="Q23" s="76"/>
      <c r="R23" s="76">
        <v>10</v>
      </c>
      <c r="S23" s="76">
        <v>0</v>
      </c>
      <c r="T23" s="76">
        <v>0</v>
      </c>
      <c r="U23" s="76">
        <v>0</v>
      </c>
      <c r="V23" s="76">
        <v>0</v>
      </c>
      <c r="W23" s="76">
        <v>0</v>
      </c>
      <c r="X23" s="76">
        <v>0</v>
      </c>
      <c r="Y23" s="76">
        <v>0</v>
      </c>
      <c r="Z23" s="76">
        <v>0</v>
      </c>
      <c r="AA23" s="76">
        <v>0</v>
      </c>
      <c r="AB23" s="76">
        <v>0</v>
      </c>
      <c r="AC23" s="76">
        <v>0</v>
      </c>
      <c r="AD23" s="76">
        <v>1</v>
      </c>
      <c r="AE23" s="76">
        <v>0</v>
      </c>
      <c r="AF23" s="76">
        <v>1</v>
      </c>
      <c r="AG23" s="76">
        <v>0</v>
      </c>
      <c r="AH23" s="76"/>
      <c r="AI23" s="76">
        <v>0</v>
      </c>
      <c r="AJ23" s="76"/>
    </row>
    <row r="24" spans="1:36" hidden="1">
      <c r="A24" s="78">
        <v>46073</v>
      </c>
      <c r="B24" t="s">
        <v>134</v>
      </c>
      <c r="C24" s="76">
        <v>10</v>
      </c>
      <c r="D24" s="76">
        <v>0</v>
      </c>
      <c r="E24" s="76">
        <v>0</v>
      </c>
      <c r="F24" s="76">
        <v>0</v>
      </c>
      <c r="G24" s="76">
        <v>0</v>
      </c>
      <c r="H24" s="76">
        <v>0</v>
      </c>
      <c r="I24" s="76">
        <v>0</v>
      </c>
      <c r="J24" s="76">
        <v>0</v>
      </c>
      <c r="K24" s="76">
        <v>0</v>
      </c>
      <c r="L24" s="76">
        <v>0</v>
      </c>
      <c r="M24" s="76">
        <v>0</v>
      </c>
      <c r="N24" s="76">
        <v>0</v>
      </c>
      <c r="O24" s="76"/>
      <c r="P24" s="76">
        <v>0</v>
      </c>
      <c r="Q24" s="76"/>
      <c r="R24" s="76">
        <v>10</v>
      </c>
      <c r="S24" s="76">
        <v>0</v>
      </c>
      <c r="T24" s="76">
        <v>0</v>
      </c>
      <c r="U24" s="76">
        <v>0</v>
      </c>
      <c r="V24" s="76">
        <v>0</v>
      </c>
      <c r="W24" s="76">
        <v>0</v>
      </c>
      <c r="X24" s="76">
        <v>0</v>
      </c>
      <c r="Y24" s="76">
        <v>0</v>
      </c>
      <c r="Z24" s="76">
        <v>0</v>
      </c>
      <c r="AA24" s="76">
        <v>0</v>
      </c>
      <c r="AB24" s="76">
        <v>0</v>
      </c>
      <c r="AC24" s="76">
        <v>0</v>
      </c>
      <c r="AD24" s="76">
        <v>1</v>
      </c>
      <c r="AE24" s="76">
        <v>0</v>
      </c>
      <c r="AF24" s="76">
        <v>1</v>
      </c>
      <c r="AG24" s="76">
        <v>0</v>
      </c>
      <c r="AH24" s="76"/>
      <c r="AI24" s="76">
        <v>0</v>
      </c>
      <c r="AJ24" s="76"/>
    </row>
    <row r="25" spans="1:36" hidden="1">
      <c r="A25" s="78">
        <v>46074</v>
      </c>
      <c r="B25" t="s">
        <v>134</v>
      </c>
      <c r="C25" s="76">
        <v>10</v>
      </c>
      <c r="D25" s="76">
        <v>0</v>
      </c>
      <c r="E25" s="76">
        <v>0</v>
      </c>
      <c r="F25" s="76">
        <v>0</v>
      </c>
      <c r="G25" s="76">
        <v>0</v>
      </c>
      <c r="H25" s="76">
        <v>0</v>
      </c>
      <c r="I25" s="76">
        <v>0</v>
      </c>
      <c r="J25" s="76">
        <v>0</v>
      </c>
      <c r="K25" s="76">
        <v>0</v>
      </c>
      <c r="L25" s="76">
        <v>0</v>
      </c>
      <c r="M25" s="76">
        <v>0</v>
      </c>
      <c r="N25" s="76">
        <v>0</v>
      </c>
      <c r="O25" s="76"/>
      <c r="P25" s="76">
        <v>0</v>
      </c>
      <c r="Q25" s="76"/>
      <c r="R25" s="76">
        <v>10</v>
      </c>
      <c r="S25" s="76">
        <v>0</v>
      </c>
      <c r="T25" s="76">
        <v>0</v>
      </c>
      <c r="U25" s="76">
        <v>0</v>
      </c>
      <c r="V25" s="76">
        <v>0</v>
      </c>
      <c r="W25" s="76">
        <v>0</v>
      </c>
      <c r="X25" s="76">
        <v>0</v>
      </c>
      <c r="Y25" s="76">
        <v>0</v>
      </c>
      <c r="Z25" s="76">
        <v>0</v>
      </c>
      <c r="AA25" s="76">
        <v>0</v>
      </c>
      <c r="AB25" s="76">
        <v>0</v>
      </c>
      <c r="AC25" s="76">
        <v>0</v>
      </c>
      <c r="AD25" s="76">
        <v>1</v>
      </c>
      <c r="AE25" s="76">
        <v>0</v>
      </c>
      <c r="AF25" s="76">
        <v>1</v>
      </c>
      <c r="AG25" s="76">
        <v>0</v>
      </c>
      <c r="AH25" s="76"/>
      <c r="AI25" s="76">
        <v>0</v>
      </c>
      <c r="AJ25" s="76"/>
    </row>
    <row r="26" spans="1:36" hidden="1">
      <c r="A26" s="78">
        <v>46075</v>
      </c>
      <c r="B26" t="s">
        <v>134</v>
      </c>
      <c r="C26" s="76">
        <v>10</v>
      </c>
      <c r="D26" s="76">
        <v>0</v>
      </c>
      <c r="E26" s="76">
        <v>0</v>
      </c>
      <c r="F26" s="76">
        <v>0</v>
      </c>
      <c r="G26" s="76">
        <v>0</v>
      </c>
      <c r="H26" s="76">
        <v>0</v>
      </c>
      <c r="I26" s="76">
        <v>0</v>
      </c>
      <c r="J26" s="76">
        <v>0</v>
      </c>
      <c r="K26" s="76">
        <v>0</v>
      </c>
      <c r="L26" s="76">
        <v>0</v>
      </c>
      <c r="M26" s="76">
        <v>0</v>
      </c>
      <c r="N26" s="76">
        <v>0</v>
      </c>
      <c r="O26" s="76"/>
      <c r="P26" s="76">
        <v>0</v>
      </c>
      <c r="Q26" s="76"/>
      <c r="R26" s="76">
        <v>10</v>
      </c>
      <c r="S26" s="76">
        <v>0</v>
      </c>
      <c r="T26" s="76">
        <v>0</v>
      </c>
      <c r="U26" s="76">
        <v>0</v>
      </c>
      <c r="V26" s="76">
        <v>0</v>
      </c>
      <c r="W26" s="76">
        <v>0</v>
      </c>
      <c r="X26" s="76">
        <v>0</v>
      </c>
      <c r="Y26" s="76">
        <v>0</v>
      </c>
      <c r="Z26" s="76">
        <v>0</v>
      </c>
      <c r="AA26" s="76">
        <v>0</v>
      </c>
      <c r="AB26" s="76">
        <v>0</v>
      </c>
      <c r="AC26" s="76">
        <v>0</v>
      </c>
      <c r="AD26" s="76">
        <v>1</v>
      </c>
      <c r="AE26" s="76">
        <v>0</v>
      </c>
      <c r="AF26" s="76">
        <v>1</v>
      </c>
      <c r="AG26" s="76">
        <v>0</v>
      </c>
      <c r="AH26" s="76"/>
      <c r="AI26" s="76">
        <v>0</v>
      </c>
      <c r="AJ26" s="76"/>
    </row>
    <row r="27" spans="1:36" hidden="1">
      <c r="A27" s="78">
        <v>46076</v>
      </c>
      <c r="B27" t="s">
        <v>134</v>
      </c>
      <c r="C27" s="76">
        <v>10</v>
      </c>
      <c r="D27" s="76">
        <v>0</v>
      </c>
      <c r="E27" s="76">
        <v>0</v>
      </c>
      <c r="F27" s="76">
        <v>0</v>
      </c>
      <c r="G27" s="76">
        <v>0</v>
      </c>
      <c r="H27" s="76">
        <v>0</v>
      </c>
      <c r="I27" s="76">
        <v>0</v>
      </c>
      <c r="J27" s="76">
        <v>0</v>
      </c>
      <c r="K27" s="76">
        <v>0</v>
      </c>
      <c r="L27" s="76">
        <v>0</v>
      </c>
      <c r="M27" s="76">
        <v>0</v>
      </c>
      <c r="N27" s="76">
        <v>0</v>
      </c>
      <c r="O27" s="76"/>
      <c r="P27" s="76">
        <v>0</v>
      </c>
      <c r="Q27" s="76"/>
      <c r="R27" s="76">
        <v>10</v>
      </c>
      <c r="S27" s="76">
        <v>0</v>
      </c>
      <c r="T27" s="76">
        <v>0</v>
      </c>
      <c r="U27" s="76">
        <v>0</v>
      </c>
      <c r="V27" s="76">
        <v>0</v>
      </c>
      <c r="W27" s="76">
        <v>0</v>
      </c>
      <c r="X27" s="76">
        <v>0</v>
      </c>
      <c r="Y27" s="76">
        <v>0</v>
      </c>
      <c r="Z27" s="76">
        <v>0</v>
      </c>
      <c r="AA27" s="76">
        <v>0</v>
      </c>
      <c r="AB27" s="76">
        <v>0</v>
      </c>
      <c r="AC27" s="76">
        <v>0</v>
      </c>
      <c r="AD27" s="76">
        <v>1</v>
      </c>
      <c r="AE27" s="76">
        <v>0</v>
      </c>
      <c r="AF27" s="76">
        <v>1</v>
      </c>
      <c r="AG27" s="76">
        <v>0</v>
      </c>
      <c r="AH27" s="76"/>
      <c r="AI27" s="76">
        <v>0</v>
      </c>
      <c r="AJ27" s="76"/>
    </row>
    <row r="28" spans="1:36" hidden="1">
      <c r="A28" s="78">
        <v>46077</v>
      </c>
      <c r="B28" t="s">
        <v>134</v>
      </c>
      <c r="C28" s="76">
        <v>10</v>
      </c>
      <c r="D28" s="76">
        <v>0</v>
      </c>
      <c r="E28" s="76">
        <v>0</v>
      </c>
      <c r="F28" s="76">
        <v>0</v>
      </c>
      <c r="G28" s="76">
        <v>0</v>
      </c>
      <c r="H28" s="76">
        <v>0</v>
      </c>
      <c r="I28" s="76">
        <v>0</v>
      </c>
      <c r="J28" s="76">
        <v>0</v>
      </c>
      <c r="K28" s="76">
        <v>0</v>
      </c>
      <c r="L28" s="76">
        <v>0</v>
      </c>
      <c r="M28" s="76">
        <v>0</v>
      </c>
      <c r="N28" s="76">
        <v>0</v>
      </c>
      <c r="O28" s="76"/>
      <c r="P28" s="76">
        <v>0</v>
      </c>
      <c r="Q28" s="76"/>
      <c r="R28" s="76">
        <v>10</v>
      </c>
      <c r="S28" s="76">
        <v>0</v>
      </c>
      <c r="T28" s="76">
        <v>0</v>
      </c>
      <c r="U28" s="76">
        <v>0</v>
      </c>
      <c r="V28" s="76">
        <v>0</v>
      </c>
      <c r="W28" s="76">
        <v>0</v>
      </c>
      <c r="X28" s="76">
        <v>0</v>
      </c>
      <c r="Y28" s="76">
        <v>0</v>
      </c>
      <c r="Z28" s="76">
        <v>0</v>
      </c>
      <c r="AA28" s="76">
        <v>0</v>
      </c>
      <c r="AB28" s="76">
        <v>0</v>
      </c>
      <c r="AC28" s="76">
        <v>0</v>
      </c>
      <c r="AD28" s="76">
        <v>1</v>
      </c>
      <c r="AE28" s="76">
        <v>0</v>
      </c>
      <c r="AF28" s="76">
        <v>1</v>
      </c>
      <c r="AG28" s="76">
        <v>0</v>
      </c>
      <c r="AH28" s="76"/>
      <c r="AI28" s="76">
        <v>0</v>
      </c>
      <c r="AJ28" s="76"/>
    </row>
    <row r="29" spans="1:36" hidden="1">
      <c r="A29" s="78">
        <v>46078</v>
      </c>
      <c r="B29" t="s">
        <v>134</v>
      </c>
      <c r="C29" s="76">
        <v>10</v>
      </c>
      <c r="D29" s="76">
        <v>0</v>
      </c>
      <c r="E29" s="76">
        <v>0</v>
      </c>
      <c r="F29" s="76">
        <v>0</v>
      </c>
      <c r="G29" s="76">
        <v>0</v>
      </c>
      <c r="H29" s="76">
        <v>0</v>
      </c>
      <c r="I29" s="76">
        <v>0</v>
      </c>
      <c r="J29" s="76">
        <v>0</v>
      </c>
      <c r="K29" s="76">
        <v>0</v>
      </c>
      <c r="L29" s="76">
        <v>0</v>
      </c>
      <c r="M29" s="76">
        <v>0</v>
      </c>
      <c r="N29" s="76">
        <v>0</v>
      </c>
      <c r="O29" s="76"/>
      <c r="P29" s="76">
        <v>0</v>
      </c>
      <c r="Q29" s="76"/>
      <c r="R29" s="76">
        <v>10</v>
      </c>
      <c r="S29" s="76">
        <v>0</v>
      </c>
      <c r="T29" s="76">
        <v>0</v>
      </c>
      <c r="U29" s="76">
        <v>0</v>
      </c>
      <c r="V29" s="76">
        <v>0</v>
      </c>
      <c r="W29" s="76">
        <v>0</v>
      </c>
      <c r="X29" s="76">
        <v>0</v>
      </c>
      <c r="Y29" s="76">
        <v>0</v>
      </c>
      <c r="Z29" s="76">
        <v>0</v>
      </c>
      <c r="AA29" s="76">
        <v>0</v>
      </c>
      <c r="AB29" s="76">
        <v>0</v>
      </c>
      <c r="AC29" s="76">
        <v>0</v>
      </c>
      <c r="AD29" s="76">
        <v>1</v>
      </c>
      <c r="AE29" s="76">
        <v>0</v>
      </c>
      <c r="AF29" s="76">
        <v>1</v>
      </c>
      <c r="AG29" s="76">
        <v>0</v>
      </c>
      <c r="AH29" s="76"/>
      <c r="AI29" s="76">
        <v>0</v>
      </c>
      <c r="AJ29" s="76"/>
    </row>
    <row r="30" spans="1:36" hidden="1">
      <c r="A30" s="78">
        <v>46079</v>
      </c>
      <c r="B30" t="s">
        <v>134</v>
      </c>
      <c r="C30" s="76">
        <v>10</v>
      </c>
      <c r="D30" s="76">
        <v>0</v>
      </c>
      <c r="E30" s="76">
        <v>0</v>
      </c>
      <c r="F30" s="76">
        <v>0</v>
      </c>
      <c r="G30" s="76">
        <v>0</v>
      </c>
      <c r="H30" s="76">
        <v>0</v>
      </c>
      <c r="I30" s="76">
        <v>0</v>
      </c>
      <c r="J30" s="76">
        <v>0</v>
      </c>
      <c r="K30" s="76">
        <v>0</v>
      </c>
      <c r="L30" s="76">
        <v>0</v>
      </c>
      <c r="M30" s="76">
        <v>0</v>
      </c>
      <c r="N30" s="76">
        <v>0</v>
      </c>
      <c r="O30" s="76"/>
      <c r="P30" s="76">
        <v>0</v>
      </c>
      <c r="Q30" s="76"/>
      <c r="R30" s="76">
        <v>10</v>
      </c>
      <c r="S30" s="76">
        <v>0</v>
      </c>
      <c r="T30" s="76">
        <v>0</v>
      </c>
      <c r="U30" s="76">
        <v>0</v>
      </c>
      <c r="V30" s="76">
        <v>0</v>
      </c>
      <c r="W30" s="76">
        <v>0</v>
      </c>
      <c r="X30" s="76">
        <v>0</v>
      </c>
      <c r="Y30" s="76">
        <v>0</v>
      </c>
      <c r="Z30" s="76">
        <v>0</v>
      </c>
      <c r="AA30" s="76">
        <v>0</v>
      </c>
      <c r="AB30" s="76">
        <v>0</v>
      </c>
      <c r="AC30" s="76">
        <v>0</v>
      </c>
      <c r="AD30" s="76">
        <v>1</v>
      </c>
      <c r="AE30" s="76">
        <v>0</v>
      </c>
      <c r="AF30" s="76">
        <v>1</v>
      </c>
      <c r="AG30" s="76">
        <v>0</v>
      </c>
      <c r="AH30" s="76"/>
      <c r="AI30" s="76">
        <v>0</v>
      </c>
      <c r="AJ30" s="76"/>
    </row>
    <row r="31" spans="1:36" hidden="1">
      <c r="A31" s="78">
        <v>46080</v>
      </c>
      <c r="B31" t="s">
        <v>134</v>
      </c>
      <c r="C31" s="76">
        <v>10</v>
      </c>
      <c r="D31" s="76">
        <v>0</v>
      </c>
      <c r="E31" s="76">
        <v>0</v>
      </c>
      <c r="F31" s="76">
        <v>0</v>
      </c>
      <c r="G31" s="76">
        <v>0</v>
      </c>
      <c r="H31" s="76">
        <v>0</v>
      </c>
      <c r="I31" s="76">
        <v>0</v>
      </c>
      <c r="J31" s="76">
        <v>0</v>
      </c>
      <c r="K31" s="76">
        <v>0</v>
      </c>
      <c r="L31" s="76">
        <v>0</v>
      </c>
      <c r="M31" s="76">
        <v>0</v>
      </c>
      <c r="N31" s="76">
        <v>0</v>
      </c>
      <c r="O31" s="76"/>
      <c r="P31" s="76">
        <v>0</v>
      </c>
      <c r="Q31" s="76"/>
      <c r="R31" s="76">
        <v>10</v>
      </c>
      <c r="S31" s="76">
        <v>0</v>
      </c>
      <c r="T31" s="76">
        <v>0</v>
      </c>
      <c r="U31" s="76">
        <v>0</v>
      </c>
      <c r="V31" s="76">
        <v>0</v>
      </c>
      <c r="W31" s="76">
        <v>0</v>
      </c>
      <c r="X31" s="76">
        <v>0</v>
      </c>
      <c r="Y31" s="76">
        <v>0</v>
      </c>
      <c r="Z31" s="76">
        <v>0</v>
      </c>
      <c r="AA31" s="76">
        <v>0</v>
      </c>
      <c r="AB31" s="76">
        <v>0</v>
      </c>
      <c r="AC31" s="76">
        <v>0</v>
      </c>
      <c r="AD31" s="76">
        <v>1</v>
      </c>
      <c r="AE31" s="76">
        <v>0</v>
      </c>
      <c r="AF31" s="76">
        <v>1</v>
      </c>
      <c r="AG31" s="76">
        <v>0</v>
      </c>
      <c r="AH31" s="76"/>
      <c r="AI31" s="76">
        <v>0</v>
      </c>
      <c r="AJ31" s="76"/>
    </row>
    <row r="32" spans="1:36" hidden="1">
      <c r="A32" s="78">
        <v>46081</v>
      </c>
      <c r="B32" t="s">
        <v>134</v>
      </c>
      <c r="C32" s="76">
        <v>10</v>
      </c>
      <c r="D32" s="76">
        <v>0</v>
      </c>
      <c r="E32" s="76">
        <v>0</v>
      </c>
      <c r="F32" s="76">
        <v>0</v>
      </c>
      <c r="G32" s="76">
        <v>0</v>
      </c>
      <c r="H32" s="76">
        <v>0</v>
      </c>
      <c r="I32" s="76">
        <v>0</v>
      </c>
      <c r="J32" s="76">
        <v>0</v>
      </c>
      <c r="K32" s="76">
        <v>0</v>
      </c>
      <c r="L32" s="76">
        <v>0</v>
      </c>
      <c r="M32" s="76">
        <v>0</v>
      </c>
      <c r="N32" s="76">
        <v>0</v>
      </c>
      <c r="O32" s="76"/>
      <c r="P32" s="76">
        <v>0</v>
      </c>
      <c r="Q32" s="76"/>
      <c r="R32" s="76">
        <v>10</v>
      </c>
      <c r="S32" s="76">
        <v>0</v>
      </c>
      <c r="T32" s="76">
        <v>0</v>
      </c>
      <c r="U32" s="76">
        <v>0</v>
      </c>
      <c r="V32" s="76">
        <v>0</v>
      </c>
      <c r="W32" s="76">
        <v>0</v>
      </c>
      <c r="X32" s="76">
        <v>0</v>
      </c>
      <c r="Y32" s="76">
        <v>0</v>
      </c>
      <c r="Z32" s="76">
        <v>0</v>
      </c>
      <c r="AA32" s="76">
        <v>0</v>
      </c>
      <c r="AB32" s="76">
        <v>0</v>
      </c>
      <c r="AC32" s="76">
        <v>0</v>
      </c>
      <c r="AD32" s="76">
        <v>1</v>
      </c>
      <c r="AE32" s="76">
        <v>0</v>
      </c>
      <c r="AF32" s="76">
        <v>1</v>
      </c>
      <c r="AG32" s="76">
        <v>0</v>
      </c>
      <c r="AH32" s="76"/>
      <c r="AI32" s="76">
        <v>0</v>
      </c>
      <c r="AJ32" s="76"/>
    </row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</sheetData>
  <sheetProtection pivotTables="0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2" master="" otherUserPermission="visible"/>
  <rangeList sheetStid="15" master="" otherUserPermission="visible"/>
  <rangeList sheetStid="12" master="" otherUserPermission="visible"/>
  <rangeList sheetStid="16" master="" otherUserPermission="visible"/>
  <rangeList sheetStid="17" master="" otherUserPermission="visible"/>
  <rangeList sheetStid="10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สุกร รายชุดการฆ่า</vt:lpstr>
      <vt:lpstr>สุกร เลือกวันที่พิมพ์</vt:lpstr>
      <vt:lpstr>สุกร พิมพ์ AM</vt:lpstr>
      <vt:lpstr>สุกร พิมพ์ PM</vt:lpstr>
      <vt:lpstr>สุกร สรุปเดือน AM</vt:lpstr>
      <vt:lpstr>สุกร สรุปเดือน PM</vt:lpstr>
      <vt:lpstr>สุกร pivot สรุป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PC</cp:lastModifiedBy>
  <cp:lastPrinted>2019-10-09T04:01:00Z</cp:lastPrinted>
  <dcterms:created xsi:type="dcterms:W3CDTF">2019-09-09T14:53:00Z</dcterms:created>
  <dcterms:modified xsi:type="dcterms:W3CDTF">2026-02-24T02:04:00Z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ACC6C3EE9DCD41AAB5D9FD95CBF0FE76_13</vt:lpwstr>
  </property>
  <property fmtid="{D5CDD505-2E9C-101B-9397-08002B2CF9AE}" pid="3" name="KSOProductBuildVer">
    <vt:lpwstr>1033-12.2.0.18283</vt:lpwstr>
  </property>
</Properties>
</file>